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5176" yWindow="65506" windowWidth="8475" windowHeight="9345" activeTab="0"/>
  </bookViews>
  <sheets>
    <sheet name="ŽRTAVA FAŠIZMA 1" sheetId="1" r:id="rId1"/>
  </sheets>
  <definedNames>
    <definedName name="_xlnm.Print_Area" localSheetId="0">'ŽRTAVA FAŠIZMA 1'!$B$1:$G$288</definedName>
  </definedNames>
  <calcPr calcId="124519"/>
</workbook>
</file>

<file path=xl/sharedStrings.xml><?xml version="1.0" encoding="utf-8"?>
<sst xmlns="http://schemas.openxmlformats.org/spreadsheetml/2006/main" count="381" uniqueCount="216">
  <si>
    <t>kom</t>
  </si>
  <si>
    <t>Jed. Cijena</t>
  </si>
  <si>
    <t>Opis stavke</t>
  </si>
  <si>
    <t>Količina</t>
  </si>
  <si>
    <t/>
  </si>
  <si>
    <t>m2</t>
  </si>
  <si>
    <t>m'</t>
  </si>
  <si>
    <t>m3</t>
  </si>
  <si>
    <t>A</t>
  </si>
  <si>
    <t>GRAĐEVINSKI RADOVI</t>
  </si>
  <si>
    <t>A1</t>
  </si>
  <si>
    <t>Rušenja i demontaže.</t>
  </si>
  <si>
    <t>Rušenja i demontaže ukupno.</t>
  </si>
  <si>
    <t>A2</t>
  </si>
  <si>
    <t>Zidarski radovi.</t>
  </si>
  <si>
    <t>Zidarski radovi ukupno.</t>
  </si>
  <si>
    <t>Fasada.</t>
  </si>
  <si>
    <t>Fasada ukupno.</t>
  </si>
  <si>
    <t>B</t>
  </si>
  <si>
    <t>OBRTNIČKI RADOVI</t>
  </si>
  <si>
    <t>B1</t>
  </si>
  <si>
    <t>B1.1</t>
  </si>
  <si>
    <t>B1.2</t>
  </si>
  <si>
    <t>B1.3</t>
  </si>
  <si>
    <t>B1.4</t>
  </si>
  <si>
    <t>B1.5</t>
  </si>
  <si>
    <t>B1.6</t>
  </si>
  <si>
    <t>B1.7</t>
  </si>
  <si>
    <t>Monterski radovi</t>
  </si>
  <si>
    <t>Monterski radovi ukupno.</t>
  </si>
  <si>
    <t>B2</t>
  </si>
  <si>
    <t>B3</t>
  </si>
  <si>
    <t>B2.1</t>
  </si>
  <si>
    <t>Limarski radovi</t>
  </si>
  <si>
    <t>Limarski radovi ukupno.</t>
  </si>
  <si>
    <t>B3.1</t>
  </si>
  <si>
    <t>B3.2</t>
  </si>
  <si>
    <t>REKAPITULACIJA</t>
  </si>
  <si>
    <t>Rušenja i demontaže</t>
  </si>
  <si>
    <t>Zidarski radovi</t>
  </si>
  <si>
    <t>Fasada</t>
  </si>
  <si>
    <t>GRAĐEVINSKI RADOVI UKUPNO</t>
  </si>
  <si>
    <t>OBRTNIČKI RADOVI UKUPNO</t>
  </si>
  <si>
    <t>UKUPNO</t>
  </si>
  <si>
    <t>SVEUKUPNO</t>
  </si>
  <si>
    <t>PRIPREMNI RADOVI</t>
  </si>
  <si>
    <t>paušal</t>
  </si>
  <si>
    <t>PRIPREMNI RADOVI UKUPNO.</t>
  </si>
  <si>
    <t>B1.11</t>
  </si>
  <si>
    <t>B1.10</t>
  </si>
  <si>
    <t>B1.9</t>
  </si>
  <si>
    <t>B1.8</t>
  </si>
  <si>
    <t>B1.12</t>
  </si>
  <si>
    <t>B1.13</t>
  </si>
  <si>
    <t>B3.3</t>
  </si>
  <si>
    <t>B3.4</t>
  </si>
  <si>
    <t>C</t>
  </si>
  <si>
    <t>C1</t>
  </si>
  <si>
    <t>C1.1</t>
  </si>
  <si>
    <t>C1.2</t>
  </si>
  <si>
    <t>C1.3</t>
  </si>
  <si>
    <t>C1.4</t>
  </si>
  <si>
    <t>C1.5</t>
  </si>
  <si>
    <t>C2</t>
  </si>
  <si>
    <t>C2.1</t>
  </si>
  <si>
    <t>C3</t>
  </si>
  <si>
    <t>C3.1</t>
  </si>
  <si>
    <t>C4</t>
  </si>
  <si>
    <t>C4.1</t>
  </si>
  <si>
    <t>C1.6</t>
  </si>
  <si>
    <t>C1.7</t>
  </si>
  <si>
    <t>Bravarski radovi</t>
  </si>
  <si>
    <t>B1.15</t>
  </si>
  <si>
    <t>kanal dimenzija 10x5</t>
  </si>
  <si>
    <t>Krpanje kanala nakon ugradnje instalacija.</t>
  </si>
  <si>
    <t>Izmještanje postojećih instalacija struje i telekomunikacija u pripremljeni šlic u fasadi. U cijenu uračunati sav spojni i montažni materijal. Obračun po m'.</t>
  </si>
  <si>
    <t>Bravarski radovi ukupno.</t>
  </si>
  <si>
    <t xml:space="preserve">NEPREDVIĐENI RADOVI </t>
  </si>
  <si>
    <t>PDV 25%</t>
  </si>
  <si>
    <t>OPĆE NAPOMENE</t>
  </si>
  <si>
    <t>0.1</t>
  </si>
  <si>
    <t>0.2</t>
  </si>
  <si>
    <t>Prije izrade ponude izvođač radova dužan je izvršiti pregled građevine.</t>
  </si>
  <si>
    <t>Cijena</t>
  </si>
  <si>
    <t>Jedinica</t>
  </si>
  <si>
    <t>0.3</t>
  </si>
  <si>
    <t>Prije ugradnje svih materijala potrebno je dostaviti odgovarajuće certifikate te ishodovati suglasnost za materijal od nadzornog inženjera.</t>
  </si>
  <si>
    <t>0.4</t>
  </si>
  <si>
    <t>Materijali za izvedbu fasadnih slojeva su isključivo od jednog proizvođača.</t>
  </si>
  <si>
    <t>0.5</t>
  </si>
  <si>
    <t>0.6</t>
  </si>
  <si>
    <t>Zaštita postojećih elemenata zgrade za trajanja radova je u cijeni ponuđenih radova.</t>
  </si>
  <si>
    <t>0.7</t>
  </si>
  <si>
    <t>Za trajanja radova izvođač radova dužan je posjedovati policu osiguranja za gradilište.</t>
  </si>
  <si>
    <t>0.8</t>
  </si>
  <si>
    <t>Nepredviđene radove odobravaju nadzorni inženjer i investitor nakon dostave odgovarajuće ponude.</t>
  </si>
  <si>
    <t>0.</t>
  </si>
  <si>
    <t>Sve stavke troškovnika podrazumijevaju rad, materijal, transport do i unutar gradilišta.</t>
  </si>
  <si>
    <t>NEPREDVIĐENI RADOVI UKUPNO</t>
  </si>
  <si>
    <t>Dobava i doprema materijala i  zidarski popravak dijelova  zidane konstrukcije na mjestima gdje je došlo do dubljih oštećenja. Popravak se izvodi mortom za zidanje uz uzidavanje dijelova pune opeke.Obračun po m2.</t>
  </si>
  <si>
    <t>Krovopokrivački radovi.</t>
  </si>
  <si>
    <t>Krovopokrivački radovi ukupno.</t>
  </si>
  <si>
    <t>Pregled konstrukcije krova te eventualna izvedba ojačanja krovne konstrukcije dodavanjem drvenih elemenata od četinjača klase C24 presjeka prema postojećem. U cijenu uračunati sav rad, transport i materijal.</t>
  </si>
  <si>
    <t>Dobava materijala te izvedba krovne oplate debljine 2,5cm. U cijenu uračunati dobavu i krojenje materijala te sav montažni i spojni materijal.</t>
  </si>
  <si>
    <t>Dobava materijala i izvedba premaza protiv crvotočine svih elemenata krovne konstrukcije i oplate obostrano. Obračun po m2 krovne površine.</t>
  </si>
  <si>
    <t>Dobava materijala i postavljanje paropropusne vodonepropusne folije - 160g/m2. Na prodorima dimnjaka folija se diže do visine budućeg opšava i lijepi sa za to predviđenom trakom. Preklopi folije lijepe se sa za to predviđenom trakom. Pričvršćenje folije uzdužnim letvama bez nepotrebnog bušenja. Obračun po m2 krovne površine.</t>
  </si>
  <si>
    <t>C3.2</t>
  </si>
  <si>
    <t>C3.3</t>
  </si>
  <si>
    <t>C3.4</t>
  </si>
  <si>
    <t>C3.5</t>
  </si>
  <si>
    <t>C3.6</t>
  </si>
  <si>
    <t>C3.7</t>
  </si>
  <si>
    <t>Dobava, dostava i ugradnja uvala od pocinčanog lima. Debljina lima 0,55mm. Razvijena širina elemenata do 80cm. U cijenu uračunati sav spojni i montažni materijal. Obračun po m'.</t>
  </si>
  <si>
    <t>C3.8</t>
  </si>
  <si>
    <t>Izvedba radova koje nije moguće predvidjeti. Stavka se odnosi na količinu zidarskih i fasaderskih radova te na ostale nepredvidive radove koje će biti nužno izvesti tijekom rekonstrukcije. Predvidjeti 2% od ukupne vrijednosti radova.</t>
  </si>
  <si>
    <t>Krovopokrivački radovi</t>
  </si>
  <si>
    <t>PRIPREMNI RADOVI UKUPNO</t>
  </si>
  <si>
    <t>A3</t>
  </si>
  <si>
    <t>Dobava, doprema i montaža cijevne fasadne skele za vrijeme trajanja svih radova. Skela se postavlja od strane ovlaštene tvrtke temeljem projekta skele, a po montaži se pregledava od strane odgovorne osobe koja izdaje atest skele. Ograde, komunikacija i fasadna platna postavljaju se poštujući sve mjere zaštite na radu.Obračun po m2.</t>
  </si>
  <si>
    <t>Dobava, doprema i montaža tornja od elemenata cijevne fasadne skele za vrijeme trajanja radova na krovu. Toranj se postavlja od strane ovlaštene tvrtke temeljem projekta skele, a po montaži se pregledava od strane odgovorne osobe koja izdaje atest skele. Ograde, komunikacija i fasadna platna postavljaju se poštujući sve mjere zaštite na radu. Osigurati i konzolnu električnu dizalicu za vertikalni transport materijala. Obračun po m3.</t>
  </si>
  <si>
    <t>Demontaža limenih vertikalnih oluka, utovar i odvoz na deponij.</t>
  </si>
  <si>
    <t>A4</t>
  </si>
  <si>
    <t>Demontaža kompletne krovne limarije; horizontalnih oluka, uvala, opšava, rubnih završetaka i sl. Utovar i odvoz na deponij.</t>
  </si>
  <si>
    <t>R.br.</t>
  </si>
  <si>
    <t>Uštemavanje kanala za postavljanje ili izmještanje postojećih elektroinatalacija.</t>
  </si>
  <si>
    <t>ravni dijelovi fasade</t>
  </si>
  <si>
    <t>Sanacija obloge dimnjaka. Stavka uključuje uklanjanje dotrajalih slojeva žbuke kuckanjem, utovar materijala i odvoz na deponij. Slijedi izvedba novih slojeva sanacijskom žbukom (grubi i fini sloj), impregniranje te bojanje u dva sloja silikatnom bojom. Završni ton boje prema odabiru nadležnog konzervatorskog ureda ili suvlasnika.</t>
  </si>
  <si>
    <t>Dobava, dostava i ugradnja opšava dimnjaka od pocinčanog lima. Debljina lima 0,55mm. Razvijena širina elemenata do 50cm. U cijenu uračunati sav spojni i montažni materijal. Obračun po m'.</t>
  </si>
  <si>
    <t>C1.8</t>
  </si>
  <si>
    <t>Dobava i ugradnja krovnih ležećih prozora za izlaz na krov.</t>
  </si>
  <si>
    <t>Organizacija i zaštita gradilišta je u cijeni ponuđenih radova, kao i čišćenje za vrijeme i nakon izvedbe radova.</t>
  </si>
  <si>
    <t>Dobava materijala te izvedba letvi i kontraletvi za prihvat pokrova. Letve dimenzija 3x5cm. Obračun po površini krovnih ploha, razmak letvi prema uputstvima proizvođača odabranog pokrova. Obračun po m2 krovne površine.</t>
  </si>
  <si>
    <t>B3.5</t>
  </si>
  <si>
    <t>B3.6</t>
  </si>
  <si>
    <t>B1.16</t>
  </si>
  <si>
    <t>UKUPNO A+B+C</t>
  </si>
  <si>
    <t>D</t>
  </si>
  <si>
    <t>C2.2</t>
  </si>
  <si>
    <t>TROŠKOVNIK GRAĐEVINSKIH I OBRTNIČKIH RADOVA NA SANACIJI I OBNOVI FASADE I KROVA STAMBENO-POSLOVNE ZGRADE U RIJECI, ŽRTAVA FAŠIZMA 1</t>
  </si>
  <si>
    <t>Troškovi organizacije gradiliša i zauzeća javne površine. Ploča kojom se označava gradilište, oznake upozorenja i zaštite na radu, ograda gradilišta, zauzeće javne površine i sl.</t>
  </si>
  <si>
    <t>Izvedba zaštitne nadstrešnice u zoni javnog nogostupa oko zgrade. Visina zaštite do 3m. Obračun po m2 tlocrtne površine.</t>
  </si>
  <si>
    <t>A5</t>
  </si>
  <si>
    <t xml:space="preserve">Troškovi privremene regulacije pješačkog prometa. Izrada elaborata privremene regulacije prometa s ishodovanjem dozvola od nadležnih javnih tijela te postavljanje i održavanje oznaka privremene regulacije za vrijeme trajanja radova. </t>
  </si>
  <si>
    <t xml:space="preserve">Rezanje raznih  zaostalih čeličnih nosača na fasadi, utovar i odvoz na deponij. </t>
  </si>
  <si>
    <t>Uklanjanje ograde terase uz SZ pročelje, utovar i odvoz na deponij.</t>
  </si>
  <si>
    <t>Demontaža prozora stubišta zgrade, utovar i odvoz na deponij. Prozori dvostruki, dvokrilni s doprozornikom. Dimenzije prozora 115 x 180 cm. Obračun po komadu.</t>
  </si>
  <si>
    <t>Demontaža reklamnih oznaka te privremeno deponiranje u dogovoru s vlasnicima.</t>
  </si>
  <si>
    <t>reklamni natpisi (RUMAT, FOTO KURTI, RIO KEBAB)</t>
  </si>
  <si>
    <t>ostale manje oznake na pločama</t>
  </si>
  <si>
    <t>Privremene demontaže i ponovne montaže manjih električnih sklopova (kamere videonadzora, alarmi i sl.).</t>
  </si>
  <si>
    <t>Ispitivanje kompletne površine fasade kuckanjem te uklanjanje svih dotrajalih i slabodržećih slojeva. Sve dotrajale slojeve ukloniti do zdrave podloge. Procijenjuje se potpuno uklanjanje slojeva do opeke na SZ pročelju te djelomično uklanjanje slojeva na SI i JI pročelju. Obračun prema stvarno uklonjenim dijelovima uz odbijanje otvora. Nakon uklanjanja svih predviđenih dijelova vrši se pregled i izmjera otučenih dijelova uz prisustvo nadzornog inženjera. Predviđa se uklanjanje ukupno 70% fasadne površine.</t>
  </si>
  <si>
    <t>fasadni vijenac i vijenac terase</t>
  </si>
  <si>
    <t>krovni vijenac</t>
  </si>
  <si>
    <t>krovni vijenac kružne forme</t>
  </si>
  <si>
    <t xml:space="preserve">Demontaža pokrova od glinenog crijepa, utovar i odvoz na deponij. Obračun prema stvarno uklonjenoj površini uz odbijanje ostalih krovnih elemenata bez crijepa (prozori, dimnjaci, uvale i sl.). </t>
  </si>
  <si>
    <t>Demontaža postojećih letvi, kontraletvi te svih ostalih slojeva krova do daščane oplate, utovar i odvoz na deponij.</t>
  </si>
  <si>
    <t xml:space="preserve">Demontaža postojeće daščane oplate, utovar i odvoz na deponij. Predviđa se uklanjanje do 50% površine postojeće daščane oplate. </t>
  </si>
  <si>
    <t>Utovar materijala i odvoz na deponij (većinom stavka B.1.8).</t>
  </si>
  <si>
    <t>B2.2</t>
  </si>
  <si>
    <t>B2.3</t>
  </si>
  <si>
    <t>Zidarski popravak prozorskih špaleta nakon ugradnje nove stolarije na stubištu.</t>
  </si>
  <si>
    <t>Čišćenje kompletne površine fasade nakon izvršenog uklanjanja žbuke. Stavka uključuje otprašivanje i pranje mlazom vode bez nepotrebnog oštećivanja vezivnog morta konstrukcije. Otvori se odbijaju. Obračun po m2.</t>
  </si>
  <si>
    <t xml:space="preserve">Dobava i doprema materijala te izvedba sloja na cijeloj fasadi od impregnacijskog premaza s vlaknima uz dodatak finog kvarcnog pijeska. Izvedba stavke radi postizanja ujednačene završne strukture i skrivanja prijelaza. Svi otvori se odbijaju budući su omeđeni kamenim ertama. Obračun svih elemenata prema stvarno izvedenim količinama. </t>
  </si>
  <si>
    <t>Dobava materijala, doprema te kompletna izvedba sloja fasade sa svim profilacijama sanacijskom grubom žbukom u debljini 2-3cm. Žbuka se nanosi na čvrstu i čistu podlogu uz predhodni nanos cementnog šprica. Podložna žbuka prosječne je debljine 2-3 cm. Sve izvesti prema pravilima struke i uputama proizvođača. Za obračun se koriste količine ustanovljene pregledom iz stavke B1.8. Svi otvori se odbijaju budući su omeđeni kamenim ertama. Obračun svih elemenata prema stvarno izvedenim količinama.</t>
  </si>
  <si>
    <t xml:space="preserve">Dobava i doprema materijala te izvedba završnog sloja na cijeloj fasadi od dva sloja fasadne silikatne boje. Stavka obuhvaća bojanje kompletne površine fasade. Završni ton boje prema odabiru nadležnog konzervatorskog ureda. Svi otvori se odbijaju budući su omeđeni kamenim ertama. Obračun svih elemenata prema stvarno izvedenim količinama. </t>
  </si>
  <si>
    <t>erte jugoistok</t>
  </si>
  <si>
    <t>Sanacija kamenih prozorskih elemenata fasade (erte i nadvoji). Nakon izvršenog pranja iz stavke B.1.13. izvodi se čišćenje četkama bez mehaničkog oštećivanja erti. Nakon sušenja kamen se premazuje transparentnim zaštitnim hidrofobnim premazom prema uputama tehnologa proizvođača materijala. Obračun po m'.</t>
  </si>
  <si>
    <t>nadvoji jugoistok</t>
  </si>
  <si>
    <t>erte sjeveroistok</t>
  </si>
  <si>
    <t>erte sjeverozapad</t>
  </si>
  <si>
    <t>B3.7</t>
  </si>
  <si>
    <t>Sanacija kamenih balkonskih konzola SZ pročelja. Nakon izvršenog pranja iz stavke B.1.13. izvodi se čišćenje finim pjeskarenjem bez mehaničkog oštećivanja. Nakon sušenja kamen se premazuje transparentnim zaštitnim hidrofobnim premazom prema uputama tehnologa proizvođača materijala. Obračun po komadu.</t>
  </si>
  <si>
    <t>B3.8</t>
  </si>
  <si>
    <t>Sanacija glavnog ulaznog portala uz JI pročelje (svi kameni elementi uključujući podgled balkona i konzole). Nakon izvršenog pranja iz stavke B.1.13. izvodi se čišćenje finim pjeskarenjem bez mehaničkog oštećivanja. Slijedi rekonstrukcija oštećenih dijelova mortom za sanaciju kamena (struktura i boja prema obradi okolnih elemenata). Nakon sušenja kamen se premazuje transparentnim zaštitnim hidrofobnim premazom prema uputama tehnologa proizvođača materijala.</t>
  </si>
  <si>
    <t>Dobava materijala te izvedba pokrova od glinenog crijepa - imitacija kanalice uz predhodnu suglasnost predstavnika konzervatorskog odjela. U cijenu uračunati sav spojni materijal prema uputama proizvođača.</t>
  </si>
  <si>
    <t>Dobava i ugradnja sljemenjaka prema opisu iz predhodne stavke.</t>
  </si>
  <si>
    <t>Sanacija željeznih rešetki na prozoru u prizemlju - SZ pročelje. Stavka obuhvaća  pjeskarenje, AK zaštitu temeljnom bojom te bojanje u dva sloja. Obračun po m2 prema dimenziji rešetke, obračunske koeficijente uključiti u jediničnu cijenu.</t>
  </si>
  <si>
    <t>Sanacija ograda na balkonima. Stavka obuhvaća  pjeskarenje, AK zaštitu temeljnom bojom te bojanje u dva sloja. Obračun po m2 prema dimenziji ograde, obračunske koeficijente uključiti u jediničnu cijenu.</t>
  </si>
  <si>
    <t>C2.3</t>
  </si>
  <si>
    <t>C2.4</t>
  </si>
  <si>
    <t>Rekonstrukcija ograde na balkonu SZ pročelja. Stavka obuhvaća  dobavu materijala, bravarsku izradu i montažu nedostajućeg dijela ograde prema postojećem uzorku. Obračun po m2 prema dimenziji ograde, obračunske koeficijente uključiti u jediničnu cijenu.</t>
  </si>
  <si>
    <t>Izrada ograde na terasi u prizemlju SZ pročelja. Stavka obuhvaća  dobavu materijala, bravarsku izradu i montažu nove ograde prema postojećem uzorku. U stavku uključiti i bojanje u dva premaza temeljnom bojom te dva premaza završnom bojom.Obračun po m2 prema dimenziji ograde, obračunske koeficijente uključiti u jediničnu cijenu.</t>
  </si>
  <si>
    <t>Dobava, dostava i ugradnja poklopnice fasadnog vijenca od pocinčanog bojanog lima. Debljina lima 0,55mm. Razvijena širina elemenata do 50cm. U cijenu uračunati sav spojni i montažni materijal. Obračun po m'.</t>
  </si>
  <si>
    <t>Dobava, dostava i ugradnja pocinčanih bojanih horizontalnih žlijebova. Debljina lima 0,55mm. Razvijena širina elemenata do 50cm. U cijenu uračunati sav spojni i montažni materijal. Obračun po m'.</t>
  </si>
  <si>
    <t>Dobava, dostava i ugradnja rubnog opšava krova od pocinčanog bojanog lima. Debljina lima 0,55mm. Razvijena širina elemenata do 50cm. U cijenu uračunati sav spojni i montažni materijal.Obračun po m'.</t>
  </si>
  <si>
    <t>Dobava, dostava i ugradnja opšava polukružne atike od pocinčanog bojanog lima. Debljina lima 0,55mm. Razvijena širina elemenata do 80cm. U cijenu uračunati sav spojni i montažni materijal.Obračun po m'.</t>
  </si>
  <si>
    <t>Dobava, dostava i ugradnja PUC lajsne r.š. 12 cm.Debljina lima 0,55mm. Obračun po m'.</t>
  </si>
  <si>
    <t>C3.9</t>
  </si>
  <si>
    <t>Dobava, dostava i ugradnja opšava Velux prozora.</t>
  </si>
  <si>
    <t>C3.10</t>
  </si>
  <si>
    <t>Dobava, dostava i ugradnja opšava krovnih "kućica" od pocinčanog lima. Debljina lima 0,55mm. Razvijena širina elemenata do 50cm. U cijenu uračunati sav spojni i montažni materijal. Obračun po m'.</t>
  </si>
  <si>
    <t>C5</t>
  </si>
  <si>
    <t>Stolarski radovi</t>
  </si>
  <si>
    <t>C5.1</t>
  </si>
  <si>
    <t>Stolarski radovi ukupno.</t>
  </si>
  <si>
    <t>Dobava materijala te radionička izrada drvenih prozora stubišta od drva četinjača (jela ili smreka). Prozori se izrađuju u svemu prema izvornim uključujući metalne dijelove, okov te ostakljenje debljine 4 mm. Po završenoj rekonstrukciji nanosi se temeljna boja te dva sloja završne boje prema uvjetima konzervatorskog odjela u Rijeci. U stavku je uključen sav materijal i rad. Prozori su dvostruki (krilo na krilo), dvokrilni izvedeni s dovratnikom. Obračun po m2 otvora.</t>
  </si>
  <si>
    <t>C4.2</t>
  </si>
  <si>
    <t>Ponovna montaža reklamnih natpisa iz stavke B1.6.</t>
  </si>
  <si>
    <t>C4.3</t>
  </si>
  <si>
    <t>Ponovna montaža klima uređaja, puštanje u rad te izrada zapisnika o puštanju u rad. Stavka uključuje i nove nosače od inoxa.</t>
  </si>
  <si>
    <t>B1.17</t>
  </si>
  <si>
    <t>Strojno i ručno uklanjanje opločenja terasa i balkona, utovar materijala te odvoz na deponij.</t>
  </si>
  <si>
    <t xml:space="preserve">Demontaža vanjskih jedinica klima uređaja, deponiranje u krugu gradilišta za vrijeme trajanja radova. Ponovna montaža klima i nabava novih nosača vrši se prema zasebnom rješenju kojim će se vanjske jedinice ukloniti s glavnih pročelja zgrade. </t>
  </si>
  <si>
    <t>B2.4</t>
  </si>
  <si>
    <t xml:space="preserve">Zidarsko ravnanje podova balkona i terasa masom za niveliranje na cementnoj bazi debljine 0-30mm (nakon izvršenog uklanjanja obloga). Stavka sadrži dobavu materijalu te izvedbu izravnavajućeg sloja u padu kao priprema za izradi hidroizolacije. </t>
  </si>
  <si>
    <t>C6</t>
  </si>
  <si>
    <t>Keramičarski radovi</t>
  </si>
  <si>
    <t>Keramičarski  radovi ukupno.</t>
  </si>
  <si>
    <t>Dobava materijala te izvedba polimercementne hidroizolacije terasa i balkona. Debljina izolacije i način izvdbe prema tehničkom listu proizvođača materijala. Izolacija se izvodi prije izvedbe slojeva fasade i uzdiže se cca 20cm uz fasadu. Obračun po m2.</t>
  </si>
  <si>
    <t>Dobava materijala, doprema te izvedba slijedećih slojeva fasade. Na kompletnu površinu fasade nanijeti finu sanacijsku žbuku s vlaknima, debljine 1-10mm. Prije ugradnje podlogu pripremiti odgovarajućom impregnacijom.  Prije početka radova izvesti probne uzorke (5 kom na mjestima gdje se zadržava postojeća žbuka) utapanjem odabranog materijala u mrežicu (čupanje izvršiti nakon potpunog sušenja). Sve izvesti prema pravilima struke i uputama proizvođača. Odabir materijala i načina našošenja u dogovoru s tehnologom proizvođača kako bi se postigla struktura fasade prema postojećoj. Svi otvori se odbijaju budući su omeđeni kamenim ertama. Obračun svih elemenata prema stvarno izvedenim količinama. U cijenu uključiti i eventualnu ugradnju u dva sloja uz izvedbu međubrušenja, a sve prema uputama tehnologa. Prije potvrde materijala od strane nadzornog inženjera i nadležnog konzervatorskog ureda izraditi probne uzorke i prezentirati završnu strukturu.</t>
  </si>
  <si>
    <t>Dobava, dostava i ugradnja kišnih vertikala od pocinčanog bojanog lima promjera 120mm. Debljina lima 0,55mm. U cijenu uračunati sav spojni i montažni materijal - izljevni kotlići, "labuđi vrat", obujnice i sl. Obračun po m'.</t>
  </si>
  <si>
    <t>C5.2</t>
  </si>
  <si>
    <t xml:space="preserve">Dobava i postava podnih glaziranih keramičkih pločica u boji i dimenziji po izboru investitora. Dobava pločica obračunava se prema cijeni odabranih pločica ukoliko ih ne dobavlja investitor. Pod ugradnju pločica uračunati rad, sav pomoćni materijal (ljepilo, masu za fugiranje i sl.) Obračun po m2. </t>
  </si>
  <si>
    <t>dobava pločica</t>
  </si>
  <si>
    <t>ugradnja pločica s materijalom</t>
  </si>
  <si>
    <t>ugrasnja sokla visine 10cm</t>
  </si>
</sst>
</file>

<file path=xl/styles.xml><?xml version="1.0" encoding="utf-8"?>
<styleSheet xmlns="http://schemas.openxmlformats.org/spreadsheetml/2006/main">
  <numFmts count="1">
    <numFmt numFmtId="164" formatCode="#,##0.0000"/>
  </numFmts>
  <fonts count="5">
    <font>
      <sz val="10"/>
      <name val="Arial"/>
      <family val="2"/>
    </font>
    <font>
      <sz val="10"/>
      <name val="Arial Narrow"/>
      <family val="2"/>
    </font>
    <font>
      <b/>
      <sz val="10"/>
      <name val="Arial Narrow"/>
      <family val="2"/>
    </font>
    <font>
      <sz val="10"/>
      <color rgb="FFFF0000"/>
      <name val="Arial Narrow"/>
      <family val="2"/>
    </font>
    <font>
      <b/>
      <sz val="10"/>
      <color rgb="FFFF0000"/>
      <name val="Arial Narrow"/>
      <family val="2"/>
    </font>
  </fonts>
  <fills count="4">
    <fill>
      <patternFill/>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1" fillId="2" borderId="0" xfId="0" applyFont="1" applyFill="1" applyAlignment="1" applyProtection="1">
      <alignment vertical="top"/>
      <protection/>
    </xf>
    <xf numFmtId="0" fontId="2" fillId="2" borderId="0" xfId="0" applyFont="1" applyFill="1" applyAlignment="1" applyProtection="1">
      <alignment vertical="top"/>
      <protection/>
    </xf>
    <xf numFmtId="0" fontId="2" fillId="3" borderId="0" xfId="0" applyFont="1" applyFill="1" applyBorder="1" applyAlignment="1" applyProtection="1">
      <alignment horizontal="right" vertical="top"/>
      <protection/>
    </xf>
    <xf numFmtId="0" fontId="2" fillId="3" borderId="0" xfId="0" applyFont="1" applyFill="1" applyBorder="1" applyAlignment="1" applyProtection="1">
      <alignment vertical="top" wrapText="1"/>
      <protection/>
    </xf>
    <xf numFmtId="4" fontId="1" fillId="3" borderId="0" xfId="0" applyNumberFormat="1" applyFont="1" applyFill="1" applyBorder="1" applyAlignment="1" applyProtection="1">
      <alignment horizontal="right"/>
      <protection/>
    </xf>
    <xf numFmtId="0" fontId="1" fillId="3" borderId="0" xfId="0" applyFont="1" applyFill="1" applyBorder="1" applyAlignment="1" applyProtection="1">
      <alignment vertical="top"/>
      <protection/>
    </xf>
    <xf numFmtId="0" fontId="1" fillId="3" borderId="0" xfId="0" applyFont="1" applyFill="1" applyBorder="1" applyAlignment="1" applyProtection="1">
      <alignment horizontal="right"/>
      <protection/>
    </xf>
    <xf numFmtId="0" fontId="1" fillId="3" borderId="0" xfId="0" applyFont="1" applyFill="1" applyBorder="1" applyAlignment="1" applyProtection="1">
      <alignment horizontal="right" vertical="top"/>
      <protection/>
    </xf>
    <xf numFmtId="4" fontId="2" fillId="3" borderId="0" xfId="0" applyNumberFormat="1" applyFont="1" applyFill="1" applyBorder="1" applyAlignment="1" applyProtection="1">
      <alignment horizontal="right"/>
      <protection/>
    </xf>
    <xf numFmtId="4" fontId="1" fillId="3" borderId="0" xfId="0" applyNumberFormat="1" applyFont="1" applyFill="1" applyBorder="1" applyAlignment="1" applyProtection="1">
      <alignment horizontal="right"/>
      <protection locked="0"/>
    </xf>
    <xf numFmtId="0" fontId="3" fillId="2" borderId="0" xfId="0" applyFont="1" applyFill="1" applyAlignment="1" applyProtection="1">
      <alignment vertical="top"/>
      <protection/>
    </xf>
    <xf numFmtId="4" fontId="3" fillId="3" borderId="0" xfId="0" applyNumberFormat="1" applyFont="1" applyFill="1" applyBorder="1" applyAlignment="1" applyProtection="1">
      <alignment horizontal="right"/>
      <protection/>
    </xf>
    <xf numFmtId="0" fontId="1" fillId="3" borderId="0" xfId="0" applyFont="1" applyFill="1" applyBorder="1" applyAlignment="1" applyProtection="1">
      <alignment vertical="top" wrapText="1"/>
      <protection/>
    </xf>
    <xf numFmtId="0" fontId="1" fillId="2" borderId="0" xfId="0" applyFont="1" applyFill="1" applyBorder="1" applyAlignment="1" applyProtection="1">
      <alignment horizontal="right" vertical="top"/>
      <protection/>
    </xf>
    <xf numFmtId="0" fontId="2" fillId="2" borderId="0" xfId="0" applyFont="1" applyFill="1" applyBorder="1" applyAlignment="1" applyProtection="1">
      <alignment vertical="top" wrapText="1"/>
      <protection/>
    </xf>
    <xf numFmtId="164" fontId="1" fillId="2" borderId="0" xfId="0" applyNumberFormat="1" applyFont="1" applyFill="1" applyBorder="1" applyAlignment="1" applyProtection="1">
      <alignment horizontal="right"/>
      <protection/>
    </xf>
    <xf numFmtId="4" fontId="2" fillId="2" borderId="0" xfId="0" applyNumberFormat="1" applyFont="1" applyFill="1" applyBorder="1" applyAlignment="1" applyProtection="1">
      <alignment horizontal="right"/>
      <protection/>
    </xf>
    <xf numFmtId="0" fontId="1" fillId="2" borderId="0" xfId="0" applyFont="1" applyFill="1" applyBorder="1" applyAlignment="1" applyProtection="1">
      <alignment horizontal="right"/>
      <protection/>
    </xf>
    <xf numFmtId="0" fontId="1" fillId="2" borderId="0" xfId="0" applyFont="1" applyFill="1" applyAlignment="1" applyProtection="1">
      <alignment horizontal="right" vertical="top"/>
      <protection/>
    </xf>
    <xf numFmtId="0" fontId="1" fillId="2" borderId="0" xfId="0" applyFont="1" applyFill="1" applyAlignment="1" applyProtection="1">
      <alignment horizontal="right"/>
      <protection/>
    </xf>
    <xf numFmtId="164" fontId="1" fillId="2" borderId="0" xfId="0" applyNumberFormat="1" applyFont="1" applyFill="1" applyAlignment="1" applyProtection="1">
      <alignment horizontal="right"/>
      <protection/>
    </xf>
    <xf numFmtId="0" fontId="1" fillId="2" borderId="0" xfId="0" applyFont="1" applyFill="1" applyAlignment="1" applyProtection="1">
      <alignment vertical="top" wrapText="1"/>
      <protection/>
    </xf>
    <xf numFmtId="0" fontId="1" fillId="3" borderId="0" xfId="0" applyFont="1" applyFill="1" applyAlignment="1">
      <alignment horizontal="center" vertical="center" wrapText="1"/>
    </xf>
    <xf numFmtId="0" fontId="1" fillId="3" borderId="0" xfId="0" applyNumberFormat="1" applyFont="1" applyFill="1" applyBorder="1" applyAlignment="1">
      <alignment horizontal="justify" vertical="top" wrapText="1"/>
    </xf>
    <xf numFmtId="0" fontId="1" fillId="3" borderId="0" xfId="0" applyFont="1" applyFill="1" applyBorder="1" applyAlignment="1">
      <alignment vertical="top" wrapText="1"/>
    </xf>
    <xf numFmtId="0" fontId="1" fillId="3" borderId="0" xfId="0" applyFont="1" applyFill="1" applyBorder="1" applyAlignment="1">
      <alignment horizontal="justify" vertical="top" wrapText="1"/>
    </xf>
    <xf numFmtId="0" fontId="3" fillId="3" borderId="0" xfId="0" applyFont="1" applyFill="1" applyBorder="1" applyAlignment="1" applyProtection="1">
      <alignment horizontal="right"/>
      <protection/>
    </xf>
    <xf numFmtId="0" fontId="1" fillId="2" borderId="0" xfId="0" applyFont="1" applyFill="1" applyBorder="1" applyAlignment="1" applyProtection="1">
      <alignment vertical="top" wrapText="1"/>
      <protection/>
    </xf>
    <xf numFmtId="0" fontId="1" fillId="3" borderId="0" xfId="0" applyFont="1" applyFill="1" applyBorder="1" applyAlignment="1">
      <alignment horizontal="right" vertical="center" wrapText="1"/>
    </xf>
    <xf numFmtId="0" fontId="1" fillId="3" borderId="0" xfId="0" applyFont="1" applyFill="1" applyBorder="1" applyAlignment="1" applyProtection="1">
      <alignment horizontal="right" vertical="center"/>
      <protection/>
    </xf>
    <xf numFmtId="4" fontId="1" fillId="3" borderId="0" xfId="0" applyNumberFormat="1" applyFont="1" applyFill="1" applyBorder="1" applyAlignment="1" applyProtection="1">
      <alignment horizontal="right" vertical="center"/>
      <protection/>
    </xf>
    <xf numFmtId="0" fontId="4" fillId="3" borderId="0" xfId="0" applyFont="1" applyFill="1" applyBorder="1" applyAlignment="1" applyProtection="1">
      <alignment horizontal="right" vertical="top"/>
      <protection/>
    </xf>
    <xf numFmtId="0" fontId="4" fillId="3" borderId="0" xfId="0" applyFont="1" applyFill="1" applyBorder="1" applyAlignment="1" applyProtection="1">
      <alignment vertical="top" wrapText="1"/>
      <protection/>
    </xf>
    <xf numFmtId="4" fontId="4" fillId="3" borderId="0" xfId="0" applyNumberFormat="1" applyFont="1" applyFill="1" applyBorder="1" applyAlignment="1" applyProtection="1">
      <alignment horizontal="right"/>
      <protection/>
    </xf>
    <xf numFmtId="0" fontId="1" fillId="3" borderId="0" xfId="0" applyFont="1" applyFill="1" applyAlignment="1">
      <alignment horizontal="right" vertical="top" wrapText="1"/>
    </xf>
    <xf numFmtId="0" fontId="2"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3" xfId="0" applyFont="1" applyFill="1" applyBorder="1" applyAlignment="1" applyProtection="1">
      <alignment horizontal="right" vertical="center"/>
      <protection/>
    </xf>
    <xf numFmtId="0" fontId="2" fillId="3" borderId="1" xfId="0" applyFont="1" applyFill="1" applyBorder="1" applyAlignment="1" applyProtection="1">
      <alignment horizontal="center" vertical="center" wrapText="1"/>
      <protection/>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right" vertical="top"/>
      <protection/>
    </xf>
    <xf numFmtId="0" fontId="2" fillId="3" borderId="1" xfId="0" applyFont="1" applyFill="1" applyBorder="1" applyAlignment="1" applyProtection="1">
      <alignment vertical="top" wrapText="1"/>
      <protection/>
    </xf>
    <xf numFmtId="0" fontId="2" fillId="3" borderId="1" xfId="0" applyFont="1" applyFill="1" applyBorder="1" applyAlignment="1" applyProtection="1">
      <alignment horizontal="right"/>
      <protection/>
    </xf>
    <xf numFmtId="4" fontId="1" fillId="3" borderId="1" xfId="0" applyNumberFormat="1" applyFont="1" applyFill="1" applyBorder="1" applyAlignment="1" applyProtection="1">
      <alignment horizontal="right"/>
      <protection/>
    </xf>
    <xf numFmtId="4" fontId="1" fillId="3" borderId="2" xfId="0" applyNumberFormat="1" applyFont="1" applyFill="1" applyBorder="1" applyAlignment="1" applyProtection="1">
      <alignment horizontal="right"/>
      <protection/>
    </xf>
    <xf numFmtId="0" fontId="1" fillId="3" borderId="1" xfId="0" applyFont="1" applyFill="1" applyBorder="1" applyAlignment="1" applyProtection="1">
      <alignment horizontal="right"/>
      <protection/>
    </xf>
    <xf numFmtId="4" fontId="2" fillId="3" borderId="2" xfId="0" applyNumberFormat="1" applyFont="1" applyFill="1" applyBorder="1" applyAlignment="1" applyProtection="1">
      <alignment horizontal="right"/>
      <protection/>
    </xf>
    <xf numFmtId="0" fontId="3" fillId="3" borderId="1" xfId="0" applyFont="1" applyFill="1" applyBorder="1" applyAlignment="1" applyProtection="1">
      <alignment horizontal="right"/>
      <protection/>
    </xf>
    <xf numFmtId="4" fontId="3" fillId="3" borderId="1" xfId="0" applyNumberFormat="1" applyFont="1" applyFill="1" applyBorder="1" applyAlignment="1" applyProtection="1">
      <alignment horizontal="right"/>
      <protection/>
    </xf>
    <xf numFmtId="4" fontId="3" fillId="3" borderId="2" xfId="0" applyNumberFormat="1" applyFont="1" applyFill="1" applyBorder="1" applyAlignment="1" applyProtection="1">
      <alignment horizontal="right"/>
      <protection/>
    </xf>
    <xf numFmtId="0" fontId="2" fillId="3" borderId="4" xfId="0" applyFont="1" applyFill="1" applyBorder="1" applyAlignment="1" applyProtection="1">
      <alignment vertical="top" wrapText="1"/>
      <protection/>
    </xf>
    <xf numFmtId="0" fontId="1" fillId="3" borderId="4" xfId="0" applyFont="1" applyFill="1" applyBorder="1" applyAlignment="1" applyProtection="1">
      <alignment horizontal="right"/>
      <protection/>
    </xf>
    <xf numFmtId="4" fontId="1" fillId="3" borderId="4" xfId="0" applyNumberFormat="1" applyFont="1" applyFill="1" applyBorder="1" applyAlignment="1" applyProtection="1">
      <alignment horizontal="right"/>
      <protection/>
    </xf>
    <xf numFmtId="4" fontId="2" fillId="3" borderId="5" xfId="0" applyNumberFormat="1" applyFont="1" applyFill="1" applyBorder="1" applyAlignment="1" applyProtection="1">
      <alignment horizontal="right"/>
      <protection/>
    </xf>
    <xf numFmtId="0" fontId="2" fillId="3" borderId="6" xfId="0" applyFont="1" applyFill="1" applyBorder="1" applyAlignment="1" applyProtection="1">
      <alignment horizontal="right" vertical="top"/>
      <protection/>
    </xf>
    <xf numFmtId="4" fontId="2" fillId="3" borderId="7" xfId="0" applyNumberFormat="1" applyFont="1" applyFill="1" applyBorder="1" applyAlignment="1" applyProtection="1">
      <alignment horizontal="right"/>
      <protection/>
    </xf>
    <xf numFmtId="0" fontId="1" fillId="2" borderId="8" xfId="0" applyFont="1" applyFill="1" applyBorder="1" applyAlignment="1" applyProtection="1">
      <alignment horizontal="right" vertical="top"/>
      <protection/>
    </xf>
    <xf numFmtId="0" fontId="2" fillId="2" borderId="9" xfId="0" applyFont="1" applyFill="1" applyBorder="1" applyAlignment="1" applyProtection="1">
      <alignment vertical="top" wrapText="1"/>
      <protection/>
    </xf>
    <xf numFmtId="0" fontId="1" fillId="2" borderId="9" xfId="0" applyFont="1" applyFill="1" applyBorder="1" applyAlignment="1" applyProtection="1">
      <alignment horizontal="right"/>
      <protection/>
    </xf>
    <xf numFmtId="164" fontId="1" fillId="2" borderId="9" xfId="0" applyNumberFormat="1" applyFont="1" applyFill="1" applyBorder="1" applyAlignment="1" applyProtection="1">
      <alignment horizontal="right"/>
      <protection/>
    </xf>
    <xf numFmtId="4" fontId="2" fillId="2" borderId="10" xfId="0" applyNumberFormat="1" applyFont="1" applyFill="1" applyBorder="1" applyAlignment="1" applyProtection="1">
      <alignment horizontal="right"/>
      <protection/>
    </xf>
    <xf numFmtId="0" fontId="1" fillId="3" borderId="3" xfId="0" applyFont="1" applyFill="1" applyBorder="1" applyAlignment="1" applyProtection="1">
      <alignment horizontal="right" vertical="top"/>
      <protection/>
    </xf>
    <xf numFmtId="4" fontId="2" fillId="3" borderId="2" xfId="0" applyNumberFormat="1" applyFont="1" applyFill="1" applyBorder="1" applyAlignment="1" applyProtection="1">
      <alignment horizontal="right" vertical="center"/>
      <protection/>
    </xf>
    <xf numFmtId="0" fontId="1" fillId="3" borderId="11" xfId="0" applyFont="1" applyFill="1" applyBorder="1" applyAlignment="1" applyProtection="1">
      <alignment horizontal="right" vertical="top"/>
      <protection/>
    </xf>
    <xf numFmtId="0" fontId="3" fillId="3" borderId="0" xfId="0" applyFont="1" applyFill="1" applyBorder="1" applyAlignment="1" applyProtection="1">
      <alignment horizontal="right" vertical="top"/>
      <protection/>
    </xf>
    <xf numFmtId="0" fontId="3" fillId="3" borderId="0" xfId="0" applyFont="1" applyFill="1" applyBorder="1" applyAlignment="1">
      <alignment horizontal="right" vertical="center" wrapText="1"/>
    </xf>
    <xf numFmtId="0" fontId="3" fillId="3" borderId="0" xfId="0" applyFont="1" applyFill="1" applyBorder="1" applyAlignment="1" applyProtection="1">
      <alignment horizontal="right" vertical="center"/>
      <protection/>
    </xf>
    <xf numFmtId="4" fontId="3" fillId="3" borderId="0" xfId="0" applyNumberFormat="1" applyFont="1" applyFill="1" applyBorder="1" applyAlignment="1" applyProtection="1">
      <alignment horizontal="right" vertical="center"/>
      <protection/>
    </xf>
    <xf numFmtId="0" fontId="2" fillId="3" borderId="3" xfId="0" applyFont="1" applyFill="1" applyBorder="1" applyAlignment="1">
      <alignment horizontal="right" vertical="center" wrapText="1"/>
    </xf>
    <xf numFmtId="0" fontId="2" fillId="2" borderId="11" xfId="0" applyFont="1" applyFill="1" applyBorder="1" applyAlignment="1" applyProtection="1">
      <alignment horizontal="center" vertical="center" wrapText="1"/>
      <protection/>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3" borderId="0" xfId="0" applyFont="1" applyFill="1" applyAlignment="1">
      <alignment horizontal="justify" vertical="center" wrapText="1"/>
    </xf>
    <xf numFmtId="0" fontId="0" fillId="0" borderId="0" xfId="0" applyFont="1" applyAlignment="1">
      <alignment vertical="center" wrapText="1"/>
    </xf>
    <xf numFmtId="0" fontId="1" fillId="3" borderId="0" xfId="0" applyFont="1" applyFill="1" applyAlignment="1">
      <alignment horizontal="justify" vertical="top" wrapText="1"/>
    </xf>
    <xf numFmtId="0" fontId="0" fillId="0" borderId="0" xfId="0" applyFont="1" applyAlignment="1">
      <alignment vertical="top" wrapText="1"/>
    </xf>
    <xf numFmtId="0" fontId="1" fillId="3" borderId="0" xfId="0" applyFont="1" applyFill="1" applyBorder="1" applyAlignment="1">
      <alignment horizontal="righ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8"/>
  <sheetViews>
    <sheetView showZeros="0" tabSelected="1" view="pageBreakPreview" zoomScaleSheetLayoutView="100" workbookViewId="0" topLeftCell="A1">
      <selection activeCell="F252" sqref="F252:F257"/>
    </sheetView>
  </sheetViews>
  <sheetFormatPr defaultColWidth="9.140625" defaultRowHeight="12.75"/>
  <cols>
    <col min="1" max="1" width="0.13671875" style="1" customWidth="1"/>
    <col min="2" max="2" width="7.00390625" style="19" customWidth="1"/>
    <col min="3" max="3" width="43.00390625" style="22" customWidth="1"/>
    <col min="4" max="4" width="6.8515625" style="20" customWidth="1"/>
    <col min="5" max="5" width="9.57421875" style="20" customWidth="1"/>
    <col min="6" max="6" width="9.7109375" style="20" customWidth="1"/>
    <col min="7" max="7" width="13.8515625" style="20" customWidth="1"/>
    <col min="8" max="16384" width="9.140625" style="1" customWidth="1"/>
  </cols>
  <sheetData>
    <row r="1" spans="2:7" ht="12.75">
      <c r="B1" s="72" t="s">
        <v>138</v>
      </c>
      <c r="C1" s="73"/>
      <c r="D1" s="73"/>
      <c r="E1" s="73"/>
      <c r="F1" s="73"/>
      <c r="G1" s="74"/>
    </row>
    <row r="2" spans="2:7" ht="12.75">
      <c r="B2" s="75"/>
      <c r="C2" s="76"/>
      <c r="D2" s="76"/>
      <c r="E2" s="76"/>
      <c r="F2" s="76"/>
      <c r="G2" s="77"/>
    </row>
    <row r="3" spans="2:7" ht="12.75">
      <c r="B3" s="71" t="s">
        <v>96</v>
      </c>
      <c r="C3" s="36" t="s">
        <v>79</v>
      </c>
      <c r="D3" s="37"/>
      <c r="E3" s="37"/>
      <c r="F3" s="37"/>
      <c r="G3" s="38"/>
    </row>
    <row r="4" spans="2:7" ht="12.75">
      <c r="B4" s="35" t="s">
        <v>80</v>
      </c>
      <c r="C4" s="78" t="s">
        <v>82</v>
      </c>
      <c r="D4" s="79"/>
      <c r="E4" s="79"/>
      <c r="F4" s="79"/>
      <c r="G4" s="23"/>
    </row>
    <row r="5" spans="2:7" ht="26.25" customHeight="1">
      <c r="B5" s="35" t="s">
        <v>81</v>
      </c>
      <c r="C5" s="78" t="s">
        <v>86</v>
      </c>
      <c r="D5" s="79"/>
      <c r="E5" s="79"/>
      <c r="F5" s="79"/>
      <c r="G5" s="23"/>
    </row>
    <row r="6" spans="2:7" ht="15" customHeight="1">
      <c r="B6" s="35" t="s">
        <v>85</v>
      </c>
      <c r="C6" s="80" t="s">
        <v>88</v>
      </c>
      <c r="D6" s="81"/>
      <c r="E6" s="81"/>
      <c r="F6" s="81"/>
      <c r="G6" s="23"/>
    </row>
    <row r="7" spans="2:7" ht="26.25" customHeight="1">
      <c r="B7" s="35" t="s">
        <v>87</v>
      </c>
      <c r="C7" s="80" t="s">
        <v>130</v>
      </c>
      <c r="D7" s="81"/>
      <c r="E7" s="81"/>
      <c r="F7" s="81"/>
      <c r="G7" s="23"/>
    </row>
    <row r="8" spans="2:7" ht="15" customHeight="1">
      <c r="B8" s="35" t="s">
        <v>89</v>
      </c>
      <c r="C8" s="80" t="s">
        <v>91</v>
      </c>
      <c r="D8" s="81"/>
      <c r="E8" s="81"/>
      <c r="F8" s="81"/>
      <c r="G8" s="23"/>
    </row>
    <row r="9" spans="2:7" ht="15" customHeight="1">
      <c r="B9" s="35" t="s">
        <v>90</v>
      </c>
      <c r="C9" s="80" t="s">
        <v>93</v>
      </c>
      <c r="D9" s="81"/>
      <c r="E9" s="81"/>
      <c r="F9" s="81"/>
      <c r="G9" s="23"/>
    </row>
    <row r="10" spans="2:7" ht="27" customHeight="1">
      <c r="B10" s="35" t="s">
        <v>92</v>
      </c>
      <c r="C10" s="80" t="s">
        <v>95</v>
      </c>
      <c r="D10" s="81"/>
      <c r="E10" s="81"/>
      <c r="F10" s="81"/>
      <c r="G10" s="23"/>
    </row>
    <row r="11" spans="2:7" ht="13.5" customHeight="1">
      <c r="B11" s="35" t="s">
        <v>94</v>
      </c>
      <c r="C11" s="80" t="s">
        <v>97</v>
      </c>
      <c r="D11" s="81"/>
      <c r="E11" s="81"/>
      <c r="F11" s="81"/>
      <c r="G11" s="23"/>
    </row>
    <row r="12" spans="2:7" ht="12.75">
      <c r="B12" s="23"/>
      <c r="C12" s="23"/>
      <c r="D12" s="23"/>
      <c r="E12" s="23"/>
      <c r="F12" s="23"/>
      <c r="G12" s="23"/>
    </row>
    <row r="13" spans="2:7" ht="12.75" customHeight="1">
      <c r="B13" s="39" t="s">
        <v>123</v>
      </c>
      <c r="C13" s="40" t="s">
        <v>2</v>
      </c>
      <c r="D13" s="41" t="s">
        <v>84</v>
      </c>
      <c r="E13" s="41" t="s">
        <v>3</v>
      </c>
      <c r="F13" s="41" t="s">
        <v>1</v>
      </c>
      <c r="G13" s="42" t="s">
        <v>83</v>
      </c>
    </row>
    <row r="14" spans="2:7" s="2" customFormat="1" ht="12.75" customHeight="1">
      <c r="B14" s="43" t="s">
        <v>8</v>
      </c>
      <c r="C14" s="44" t="s">
        <v>45</v>
      </c>
      <c r="D14" s="45" t="s">
        <v>4</v>
      </c>
      <c r="E14" s="46" t="s">
        <v>4</v>
      </c>
      <c r="F14" s="46"/>
      <c r="G14" s="47"/>
    </row>
    <row r="15" spans="2:7" ht="12.75" customHeight="1">
      <c r="B15" s="3"/>
      <c r="C15" s="6"/>
      <c r="D15" s="7"/>
      <c r="E15" s="5"/>
      <c r="F15" s="5"/>
      <c r="G15" s="5"/>
    </row>
    <row r="16" spans="2:7" ht="84.75" customHeight="1">
      <c r="B16" s="8" t="s">
        <v>10</v>
      </c>
      <c r="C16" s="24" t="s">
        <v>118</v>
      </c>
      <c r="D16" s="7"/>
      <c r="E16" s="5"/>
      <c r="F16" s="5"/>
      <c r="G16" s="5"/>
    </row>
    <row r="17" spans="2:7" ht="15.75" customHeight="1">
      <c r="B17" s="8"/>
      <c r="C17" s="29"/>
      <c r="D17" s="30" t="s">
        <v>5</v>
      </c>
      <c r="E17" s="31">
        <v>900</v>
      </c>
      <c r="F17" s="31"/>
      <c r="G17" s="31">
        <f>+E17*F17</f>
        <v>0</v>
      </c>
    </row>
    <row r="18" spans="2:7" ht="15.75" customHeight="1">
      <c r="B18" s="8"/>
      <c r="C18" s="29"/>
      <c r="D18" s="30"/>
      <c r="E18" s="31"/>
      <c r="F18" s="31"/>
      <c r="G18" s="31"/>
    </row>
    <row r="19" spans="2:7" ht="105" customHeight="1">
      <c r="B19" s="8" t="s">
        <v>13</v>
      </c>
      <c r="C19" s="24" t="s">
        <v>119</v>
      </c>
      <c r="D19" s="7"/>
      <c r="E19" s="5"/>
      <c r="F19" s="5"/>
      <c r="G19" s="5"/>
    </row>
    <row r="20" spans="2:7" ht="15.75" customHeight="1">
      <c r="B20" s="8"/>
      <c r="C20" s="29"/>
      <c r="D20" s="30" t="s">
        <v>7</v>
      </c>
      <c r="E20" s="31">
        <v>82</v>
      </c>
      <c r="F20" s="31"/>
      <c r="G20" s="31">
        <f>+E20*F20</f>
        <v>0</v>
      </c>
    </row>
    <row r="21" spans="2:7" ht="15.75" customHeight="1">
      <c r="B21" s="8"/>
      <c r="C21" s="29"/>
      <c r="D21" s="30"/>
      <c r="E21" s="31"/>
      <c r="F21" s="31"/>
      <c r="G21" s="31"/>
    </row>
    <row r="22" spans="2:7" ht="35.25" customHeight="1">
      <c r="B22" s="8" t="s">
        <v>117</v>
      </c>
      <c r="C22" s="24" t="s">
        <v>140</v>
      </c>
      <c r="D22" s="7"/>
      <c r="E22" s="5"/>
      <c r="F22" s="5"/>
      <c r="G22" s="5"/>
    </row>
    <row r="23" spans="2:7" ht="15.75" customHeight="1">
      <c r="B23" s="8"/>
      <c r="C23" s="29"/>
      <c r="D23" s="30" t="s">
        <v>5</v>
      </c>
      <c r="E23" s="31">
        <v>72</v>
      </c>
      <c r="F23" s="31"/>
      <c r="G23" s="31">
        <f>+E23*F23</f>
        <v>0</v>
      </c>
    </row>
    <row r="24" spans="2:7" s="11" customFormat="1" ht="51">
      <c r="B24" s="8" t="s">
        <v>121</v>
      </c>
      <c r="C24" s="24" t="s">
        <v>139</v>
      </c>
      <c r="D24" s="7"/>
      <c r="E24" s="5"/>
      <c r="F24" s="12"/>
      <c r="G24" s="12"/>
    </row>
    <row r="25" spans="2:7" s="11" customFormat="1" ht="15.75" customHeight="1">
      <c r="B25" s="8"/>
      <c r="C25" s="29"/>
      <c r="D25" s="30" t="s">
        <v>46</v>
      </c>
      <c r="E25" s="31">
        <v>1</v>
      </c>
      <c r="F25" s="31"/>
      <c r="G25" s="31">
        <f>+E25*F25</f>
        <v>0</v>
      </c>
    </row>
    <row r="26" spans="2:7" s="11" customFormat="1" ht="51">
      <c r="B26" s="8" t="s">
        <v>141</v>
      </c>
      <c r="C26" s="24" t="s">
        <v>142</v>
      </c>
      <c r="D26" s="7"/>
      <c r="E26" s="5"/>
      <c r="F26" s="12"/>
      <c r="G26" s="12"/>
    </row>
    <row r="27" spans="2:7" s="11" customFormat="1" ht="15.75" customHeight="1">
      <c r="B27" s="8"/>
      <c r="C27" s="29"/>
      <c r="D27" s="30" t="s">
        <v>46</v>
      </c>
      <c r="E27" s="31">
        <v>1</v>
      </c>
      <c r="F27" s="31"/>
      <c r="G27" s="31">
        <f>+E27*F27</f>
        <v>0</v>
      </c>
    </row>
    <row r="28" spans="2:7" s="11" customFormat="1" ht="15.75" customHeight="1">
      <c r="B28" s="67"/>
      <c r="C28" s="68"/>
      <c r="D28" s="69"/>
      <c r="E28" s="70"/>
      <c r="F28" s="70"/>
      <c r="G28" s="70"/>
    </row>
    <row r="29" spans="2:7" ht="12.75">
      <c r="B29" s="43" t="s">
        <v>8</v>
      </c>
      <c r="C29" s="44" t="s">
        <v>47</v>
      </c>
      <c r="D29" s="48" t="s">
        <v>4</v>
      </c>
      <c r="E29" s="46"/>
      <c r="F29" s="46"/>
      <c r="G29" s="49">
        <f>+SUM(G17:G28)</f>
        <v>0</v>
      </c>
    </row>
    <row r="30" spans="2:7" ht="12.75">
      <c r="B30" s="3"/>
      <c r="C30" s="4"/>
      <c r="D30" s="7"/>
      <c r="E30" s="5"/>
      <c r="F30" s="5"/>
      <c r="G30" s="9"/>
    </row>
    <row r="31" spans="2:7" s="2" customFormat="1" ht="12.75" customHeight="1">
      <c r="B31" s="43" t="s">
        <v>18</v>
      </c>
      <c r="C31" s="44" t="s">
        <v>9</v>
      </c>
      <c r="D31" s="45" t="s">
        <v>4</v>
      </c>
      <c r="E31" s="46" t="s">
        <v>4</v>
      </c>
      <c r="F31" s="46"/>
      <c r="G31" s="47"/>
    </row>
    <row r="32" spans="2:7" ht="12.75" customHeight="1">
      <c r="B32" s="3"/>
      <c r="C32" s="6"/>
      <c r="D32" s="7"/>
      <c r="E32" s="5"/>
      <c r="F32" s="5"/>
      <c r="G32" s="5"/>
    </row>
    <row r="33" spans="2:7" ht="12.75" customHeight="1">
      <c r="B33" s="43" t="s">
        <v>20</v>
      </c>
      <c r="C33" s="44" t="s">
        <v>11</v>
      </c>
      <c r="D33" s="48" t="s">
        <v>4</v>
      </c>
      <c r="E33" s="46"/>
      <c r="F33" s="46"/>
      <c r="G33" s="47"/>
    </row>
    <row r="34" spans="2:7" ht="12.75" customHeight="1">
      <c r="B34" s="8"/>
      <c r="C34" s="6"/>
      <c r="D34" s="7"/>
      <c r="E34" s="5"/>
      <c r="F34" s="10"/>
      <c r="G34" s="5"/>
    </row>
    <row r="35" spans="2:7" ht="56.25" customHeight="1">
      <c r="B35" s="8" t="s">
        <v>21</v>
      </c>
      <c r="C35" s="26" t="s">
        <v>202</v>
      </c>
      <c r="D35" s="7"/>
      <c r="E35" s="5"/>
      <c r="F35" s="10"/>
      <c r="G35" s="5"/>
    </row>
    <row r="36" spans="2:7" ht="14.25" customHeight="1">
      <c r="B36" s="8"/>
      <c r="C36" s="25"/>
      <c r="D36" s="7" t="s">
        <v>0</v>
      </c>
      <c r="E36" s="5">
        <v>17</v>
      </c>
      <c r="F36" s="10"/>
      <c r="G36" s="31">
        <f>+E36*F36</f>
        <v>0</v>
      </c>
    </row>
    <row r="37" spans="2:7" ht="14.25" customHeight="1">
      <c r="B37" s="8"/>
      <c r="C37" s="25"/>
      <c r="D37" s="7"/>
      <c r="E37" s="5"/>
      <c r="F37" s="10"/>
      <c r="G37" s="5"/>
    </row>
    <row r="38" spans="2:7" ht="25.5">
      <c r="B38" s="8" t="s">
        <v>22</v>
      </c>
      <c r="C38" s="24" t="s">
        <v>143</v>
      </c>
      <c r="D38" s="7"/>
      <c r="E38" s="5"/>
      <c r="F38" s="5"/>
      <c r="G38" s="5"/>
    </row>
    <row r="39" spans="2:7" ht="15.75" customHeight="1">
      <c r="B39" s="8"/>
      <c r="C39" s="25"/>
      <c r="D39" s="7" t="s">
        <v>46</v>
      </c>
      <c r="E39" s="5">
        <v>1</v>
      </c>
      <c r="F39" s="5"/>
      <c r="G39" s="31">
        <f>+E39*F39</f>
        <v>0</v>
      </c>
    </row>
    <row r="40" spans="2:7" ht="15.75" customHeight="1">
      <c r="B40" s="8"/>
      <c r="C40" s="25"/>
      <c r="D40" s="7"/>
      <c r="E40" s="5"/>
      <c r="F40" s="5"/>
      <c r="G40" s="5"/>
    </row>
    <row r="41" spans="2:7" ht="25.5">
      <c r="B41" s="8" t="s">
        <v>23</v>
      </c>
      <c r="C41" s="24" t="s">
        <v>144</v>
      </c>
      <c r="D41" s="7"/>
      <c r="E41" s="5"/>
      <c r="F41" s="5"/>
      <c r="G41" s="5"/>
    </row>
    <row r="42" spans="2:7" ht="15.75" customHeight="1">
      <c r="B42" s="8"/>
      <c r="C42" s="25"/>
      <c r="D42" s="7" t="s">
        <v>6</v>
      </c>
      <c r="E42" s="5">
        <v>1</v>
      </c>
      <c r="F42" s="5"/>
      <c r="G42" s="31">
        <f>+E42*F42</f>
        <v>0</v>
      </c>
    </row>
    <row r="43" spans="2:7" ht="15.75" customHeight="1">
      <c r="B43" s="8"/>
      <c r="C43" s="25"/>
      <c r="D43" s="7"/>
      <c r="E43" s="5"/>
      <c r="F43" s="5"/>
      <c r="G43" s="5"/>
    </row>
    <row r="44" spans="2:7" ht="24.75" customHeight="1">
      <c r="B44" s="8" t="s">
        <v>24</v>
      </c>
      <c r="C44" s="24" t="s">
        <v>120</v>
      </c>
      <c r="D44" s="7"/>
      <c r="E44" s="5"/>
      <c r="F44" s="5"/>
      <c r="G44" s="5"/>
    </row>
    <row r="45" spans="2:7" ht="15.75" customHeight="1">
      <c r="B45" s="8"/>
      <c r="C45" s="25"/>
      <c r="D45" s="7" t="s">
        <v>6</v>
      </c>
      <c r="E45" s="5">
        <v>51</v>
      </c>
      <c r="F45" s="5"/>
      <c r="G45" s="31">
        <f>+E45*F45</f>
        <v>0</v>
      </c>
    </row>
    <row r="46" spans="2:7" ht="15.75" customHeight="1">
      <c r="B46" s="8"/>
      <c r="C46" s="25"/>
      <c r="D46" s="7"/>
      <c r="E46" s="5"/>
      <c r="F46" s="5"/>
      <c r="G46" s="5"/>
    </row>
    <row r="47" spans="2:7" ht="38.25">
      <c r="B47" s="8" t="s">
        <v>25</v>
      </c>
      <c r="C47" s="24" t="s">
        <v>145</v>
      </c>
      <c r="D47" s="7"/>
      <c r="E47" s="5"/>
      <c r="F47" s="5"/>
      <c r="G47" s="5"/>
    </row>
    <row r="48" spans="2:7" ht="15.75" customHeight="1">
      <c r="B48" s="8"/>
      <c r="C48" s="25"/>
      <c r="D48" s="7" t="s">
        <v>0</v>
      </c>
      <c r="E48" s="5">
        <v>3</v>
      </c>
      <c r="F48" s="5"/>
      <c r="G48" s="31">
        <f>+E48*F48</f>
        <v>0</v>
      </c>
    </row>
    <row r="49" spans="2:7" ht="15.75" customHeight="1">
      <c r="B49" s="8"/>
      <c r="C49" s="25"/>
      <c r="D49" s="7"/>
      <c r="E49" s="5"/>
      <c r="F49" s="5"/>
      <c r="G49" s="5"/>
    </row>
    <row r="50" spans="2:7" ht="25.5">
      <c r="B50" s="8" t="s">
        <v>26</v>
      </c>
      <c r="C50" s="26" t="s">
        <v>146</v>
      </c>
      <c r="D50" s="7"/>
      <c r="E50" s="5"/>
      <c r="F50" s="10"/>
      <c r="G50" s="5"/>
    </row>
    <row r="51" spans="2:7" ht="14.25" customHeight="1">
      <c r="B51" s="8"/>
      <c r="C51" s="25" t="s">
        <v>147</v>
      </c>
      <c r="D51" s="7" t="s">
        <v>46</v>
      </c>
      <c r="E51" s="5">
        <v>1</v>
      </c>
      <c r="F51" s="10"/>
      <c r="G51" s="31">
        <f aca="true" t="shared" si="0" ref="G51">+E51*F51</f>
        <v>0</v>
      </c>
    </row>
    <row r="52" spans="2:7" ht="14.25" customHeight="1">
      <c r="B52" s="8"/>
      <c r="C52" s="25" t="s">
        <v>148</v>
      </c>
      <c r="D52" s="7" t="s">
        <v>46</v>
      </c>
      <c r="E52" s="5">
        <v>1</v>
      </c>
      <c r="F52" s="10"/>
      <c r="G52" s="31">
        <f aca="true" t="shared" si="1" ref="G52">+E52*F52</f>
        <v>0</v>
      </c>
    </row>
    <row r="53" spans="2:7" ht="14.25" customHeight="1">
      <c r="B53" s="8"/>
      <c r="C53" s="25"/>
      <c r="D53" s="7"/>
      <c r="E53" s="5"/>
      <c r="F53" s="10"/>
      <c r="G53" s="5"/>
    </row>
    <row r="54" spans="2:7" ht="25.5">
      <c r="B54" s="8" t="s">
        <v>27</v>
      </c>
      <c r="C54" s="26" t="s">
        <v>149</v>
      </c>
      <c r="D54" s="7"/>
      <c r="E54" s="5"/>
      <c r="F54" s="10"/>
      <c r="G54" s="5"/>
    </row>
    <row r="55" spans="2:7" ht="14.25" customHeight="1">
      <c r="B55" s="8"/>
      <c r="C55" s="25"/>
      <c r="D55" s="7" t="s">
        <v>46</v>
      </c>
      <c r="E55" s="5">
        <v>1</v>
      </c>
      <c r="F55" s="10"/>
      <c r="G55" s="31">
        <f aca="true" t="shared" si="2" ref="G55">+E55*F55</f>
        <v>0</v>
      </c>
    </row>
    <row r="56" spans="2:7" ht="14.25" customHeight="1">
      <c r="B56" s="8"/>
      <c r="C56" s="25"/>
      <c r="D56" s="7"/>
      <c r="E56" s="5"/>
      <c r="F56" s="10"/>
      <c r="G56" s="5"/>
    </row>
    <row r="57" spans="2:7" ht="121.5" customHeight="1">
      <c r="B57" s="8" t="s">
        <v>51</v>
      </c>
      <c r="C57" s="26" t="s">
        <v>150</v>
      </c>
      <c r="D57" s="7"/>
      <c r="E57" s="5"/>
      <c r="F57" s="10"/>
      <c r="G57" s="5"/>
    </row>
    <row r="58" spans="2:7" ht="14.25" customHeight="1">
      <c r="B58" s="8"/>
      <c r="C58" s="25" t="s">
        <v>125</v>
      </c>
      <c r="D58" s="7" t="s">
        <v>5</v>
      </c>
      <c r="E58" s="5">
        <v>450</v>
      </c>
      <c r="F58" s="10"/>
      <c r="G58" s="31">
        <f>+E58*F58</f>
        <v>0</v>
      </c>
    </row>
    <row r="59" spans="2:7" ht="14.25" customHeight="1">
      <c r="B59" s="8"/>
      <c r="C59" s="25" t="s">
        <v>151</v>
      </c>
      <c r="D59" s="7" t="s">
        <v>6</v>
      </c>
      <c r="E59" s="5">
        <v>37</v>
      </c>
      <c r="F59" s="10"/>
      <c r="G59" s="31">
        <f>+E59*F59</f>
        <v>0</v>
      </c>
    </row>
    <row r="60" spans="2:7" ht="14.25" customHeight="1">
      <c r="B60" s="8"/>
      <c r="C60" s="25" t="s">
        <v>152</v>
      </c>
      <c r="D60" s="7" t="s">
        <v>6</v>
      </c>
      <c r="E60" s="5">
        <v>38</v>
      </c>
      <c r="F60" s="10"/>
      <c r="G60" s="31">
        <f>+E60*F60</f>
        <v>0</v>
      </c>
    </row>
    <row r="61" spans="2:7" ht="14.25" customHeight="1">
      <c r="B61" s="8"/>
      <c r="C61" s="25" t="s">
        <v>153</v>
      </c>
      <c r="D61" s="7" t="s">
        <v>6</v>
      </c>
      <c r="E61" s="5">
        <v>8</v>
      </c>
      <c r="F61" s="10"/>
      <c r="G61" s="31">
        <f>+E61*F61</f>
        <v>0</v>
      </c>
    </row>
    <row r="62" spans="2:7" ht="14.25" customHeight="1">
      <c r="B62" s="8"/>
      <c r="C62" s="25"/>
      <c r="D62" s="7"/>
      <c r="E62" s="5"/>
      <c r="F62" s="10"/>
      <c r="G62" s="5"/>
    </row>
    <row r="63" spans="2:7" ht="51">
      <c r="B63" s="8" t="s">
        <v>50</v>
      </c>
      <c r="C63" s="26" t="s">
        <v>154</v>
      </c>
      <c r="D63" s="7"/>
      <c r="E63" s="5"/>
      <c r="F63" s="10"/>
      <c r="G63" s="5"/>
    </row>
    <row r="64" spans="2:7" ht="14.25" customHeight="1">
      <c r="B64" s="8"/>
      <c r="C64" s="25"/>
      <c r="D64" s="7" t="s">
        <v>5</v>
      </c>
      <c r="E64" s="5">
        <v>386</v>
      </c>
      <c r="F64" s="10"/>
      <c r="G64" s="31">
        <f>+E64*F64</f>
        <v>0</v>
      </c>
    </row>
    <row r="65" spans="2:7" ht="14.25" customHeight="1">
      <c r="B65" s="8"/>
      <c r="C65" s="25"/>
      <c r="D65" s="7"/>
      <c r="E65" s="5"/>
      <c r="F65" s="10"/>
      <c r="G65" s="5"/>
    </row>
    <row r="66" spans="2:7" ht="25.5">
      <c r="B66" s="8" t="s">
        <v>49</v>
      </c>
      <c r="C66" s="26" t="s">
        <v>155</v>
      </c>
      <c r="D66" s="7"/>
      <c r="E66" s="5"/>
      <c r="F66" s="10"/>
      <c r="G66" s="5"/>
    </row>
    <row r="67" spans="2:7" ht="14.25" customHeight="1">
      <c r="B67" s="8"/>
      <c r="C67" s="25"/>
      <c r="D67" s="7" t="s">
        <v>5</v>
      </c>
      <c r="E67" s="5">
        <v>396</v>
      </c>
      <c r="F67" s="10"/>
      <c r="G67" s="31">
        <f>+E67*F67</f>
        <v>0</v>
      </c>
    </row>
    <row r="68" spans="2:7" ht="14.25" customHeight="1">
      <c r="B68" s="8"/>
      <c r="C68" s="25"/>
      <c r="D68" s="7"/>
      <c r="E68" s="5"/>
      <c r="F68" s="10"/>
      <c r="G68" s="5"/>
    </row>
    <row r="69" spans="2:7" ht="38.25">
      <c r="B69" s="8" t="s">
        <v>48</v>
      </c>
      <c r="C69" s="26" t="s">
        <v>156</v>
      </c>
      <c r="D69" s="7"/>
      <c r="E69" s="5"/>
      <c r="F69" s="10"/>
      <c r="G69" s="5"/>
    </row>
    <row r="70" spans="2:7" ht="14.25" customHeight="1">
      <c r="B70" s="8"/>
      <c r="C70" s="25"/>
      <c r="D70" s="7" t="s">
        <v>5</v>
      </c>
      <c r="E70" s="5">
        <v>198</v>
      </c>
      <c r="F70" s="10"/>
      <c r="G70" s="31">
        <f>+E70*F70</f>
        <v>0</v>
      </c>
    </row>
    <row r="71" spans="2:7" ht="14.25" customHeight="1">
      <c r="B71" s="8"/>
      <c r="C71" s="25"/>
      <c r="D71" s="7"/>
      <c r="E71" s="5"/>
      <c r="F71" s="10"/>
      <c r="G71" s="5"/>
    </row>
    <row r="72" spans="2:7" ht="38.25">
      <c r="B72" s="8" t="s">
        <v>52</v>
      </c>
      <c r="C72" s="26" t="s">
        <v>122</v>
      </c>
      <c r="D72" s="7"/>
      <c r="E72" s="5"/>
      <c r="F72" s="10"/>
      <c r="G72" s="5"/>
    </row>
    <row r="73" spans="2:7" ht="14.25" customHeight="1">
      <c r="B73" s="8"/>
      <c r="C73" s="25"/>
      <c r="D73" s="7" t="s">
        <v>6</v>
      </c>
      <c r="E73" s="5">
        <v>150</v>
      </c>
      <c r="F73" s="10"/>
      <c r="G73" s="31">
        <f>+E73*F73</f>
        <v>0</v>
      </c>
    </row>
    <row r="74" spans="2:7" ht="14.25" customHeight="1">
      <c r="B74" s="8"/>
      <c r="C74" s="25"/>
      <c r="D74" s="7"/>
      <c r="E74" s="5"/>
      <c r="F74" s="10"/>
      <c r="G74" s="5"/>
    </row>
    <row r="75" spans="2:7" ht="52.5" customHeight="1">
      <c r="B75" s="8" t="s">
        <v>53</v>
      </c>
      <c r="C75" s="26" t="s">
        <v>161</v>
      </c>
      <c r="D75" s="7"/>
      <c r="E75" s="5"/>
      <c r="F75" s="10"/>
      <c r="G75" s="5"/>
    </row>
    <row r="76" spans="2:7" ht="14.25" customHeight="1">
      <c r="B76" s="8"/>
      <c r="C76" s="25" t="s">
        <v>125</v>
      </c>
      <c r="D76" s="7" t="s">
        <v>5</v>
      </c>
      <c r="E76" s="5">
        <v>645</v>
      </c>
      <c r="F76" s="10"/>
      <c r="G76" s="31">
        <f>+E76*F76</f>
        <v>0</v>
      </c>
    </row>
    <row r="77" spans="2:7" ht="14.25" customHeight="1">
      <c r="B77" s="8"/>
      <c r="C77" s="25" t="s">
        <v>151</v>
      </c>
      <c r="D77" s="7" t="s">
        <v>6</v>
      </c>
      <c r="E77" s="5">
        <v>53</v>
      </c>
      <c r="F77" s="10"/>
      <c r="G77" s="31">
        <f>+E77*F77</f>
        <v>0</v>
      </c>
    </row>
    <row r="78" spans="2:7" ht="14.25" customHeight="1">
      <c r="B78" s="8"/>
      <c r="C78" s="25" t="s">
        <v>152</v>
      </c>
      <c r="D78" s="7" t="s">
        <v>6</v>
      </c>
      <c r="E78" s="5">
        <v>54</v>
      </c>
      <c r="F78" s="10"/>
      <c r="G78" s="31">
        <f>+E78*F78</f>
        <v>0</v>
      </c>
    </row>
    <row r="79" spans="2:7" ht="14.25" customHeight="1">
      <c r="B79" s="8"/>
      <c r="C79" s="25" t="s">
        <v>153</v>
      </c>
      <c r="D79" s="7" t="s">
        <v>6</v>
      </c>
      <c r="E79" s="5">
        <v>12</v>
      </c>
      <c r="F79" s="10"/>
      <c r="G79" s="31">
        <f>+E79*F79</f>
        <v>0</v>
      </c>
    </row>
    <row r="80" spans="2:7" ht="14.25" customHeight="1">
      <c r="B80" s="8"/>
      <c r="C80" s="25"/>
      <c r="D80" s="7"/>
      <c r="E80" s="5"/>
      <c r="F80" s="10"/>
      <c r="G80" s="5"/>
    </row>
    <row r="81" spans="2:7" ht="25.5">
      <c r="B81" s="8" t="s">
        <v>72</v>
      </c>
      <c r="C81" s="26" t="s">
        <v>124</v>
      </c>
      <c r="D81" s="7"/>
      <c r="E81" s="5"/>
      <c r="F81" s="10"/>
      <c r="G81" s="5"/>
    </row>
    <row r="82" spans="2:7" ht="14.25" customHeight="1">
      <c r="B82" s="8"/>
      <c r="C82" s="25" t="s">
        <v>73</v>
      </c>
      <c r="D82" s="7" t="s">
        <v>6</v>
      </c>
      <c r="E82" s="5">
        <v>40</v>
      </c>
      <c r="F82" s="10"/>
      <c r="G82" s="31">
        <f aca="true" t="shared" si="3" ref="G82">+E82*F82</f>
        <v>0</v>
      </c>
    </row>
    <row r="83" spans="2:7" ht="14.25" customHeight="1">
      <c r="B83" s="8"/>
      <c r="C83" s="25"/>
      <c r="D83" s="7"/>
      <c r="E83" s="5"/>
      <c r="F83" s="10"/>
      <c r="G83" s="5"/>
    </row>
    <row r="84" spans="2:7" ht="25.5">
      <c r="B84" s="8" t="s">
        <v>134</v>
      </c>
      <c r="C84" s="26" t="s">
        <v>201</v>
      </c>
      <c r="D84" s="7"/>
      <c r="E84" s="5"/>
      <c r="F84" s="10"/>
      <c r="G84" s="5"/>
    </row>
    <row r="85" spans="2:7" ht="14.25" customHeight="1">
      <c r="B85" s="8"/>
      <c r="C85" s="25"/>
      <c r="D85" s="7" t="s">
        <v>5</v>
      </c>
      <c r="E85" s="5">
        <v>45</v>
      </c>
      <c r="F85" s="10"/>
      <c r="G85" s="31">
        <f aca="true" t="shared" si="4" ref="G85">+E85*F85</f>
        <v>0</v>
      </c>
    </row>
    <row r="86" spans="2:7" ht="14.25" customHeight="1">
      <c r="B86" s="8"/>
      <c r="C86" s="25"/>
      <c r="D86" s="7"/>
      <c r="E86" s="5"/>
      <c r="F86" s="10"/>
      <c r="G86" s="5"/>
    </row>
    <row r="87" spans="2:7" ht="12.75">
      <c r="B87" s="8" t="s">
        <v>200</v>
      </c>
      <c r="C87" s="26" t="s">
        <v>157</v>
      </c>
      <c r="D87" s="7"/>
      <c r="E87" s="5"/>
      <c r="F87" s="10"/>
      <c r="G87" s="5"/>
    </row>
    <row r="88" spans="2:7" ht="14.25" customHeight="1">
      <c r="B88" s="8"/>
      <c r="C88" s="25"/>
      <c r="D88" s="7" t="s">
        <v>7</v>
      </c>
      <c r="E88" s="5">
        <v>22</v>
      </c>
      <c r="F88" s="10"/>
      <c r="G88" s="31">
        <f aca="true" t="shared" si="5" ref="G88">+E88*F88</f>
        <v>0</v>
      </c>
    </row>
    <row r="89" spans="2:7" ht="14.25" customHeight="1">
      <c r="B89" s="8"/>
      <c r="C89" s="25"/>
      <c r="D89" s="7"/>
      <c r="E89" s="5"/>
      <c r="F89" s="10"/>
      <c r="G89" s="5"/>
    </row>
    <row r="90" spans="2:7" ht="12.75">
      <c r="B90" s="43" t="s">
        <v>20</v>
      </c>
      <c r="C90" s="44" t="s">
        <v>12</v>
      </c>
      <c r="D90" s="48" t="s">
        <v>4</v>
      </c>
      <c r="E90" s="46"/>
      <c r="F90" s="46"/>
      <c r="G90" s="49">
        <f>+SUM(G36:G89)</f>
        <v>0</v>
      </c>
    </row>
    <row r="91" spans="2:7" ht="14.25" customHeight="1">
      <c r="B91" s="8"/>
      <c r="C91" s="25"/>
      <c r="D91" s="7"/>
      <c r="E91" s="5"/>
      <c r="F91" s="10"/>
      <c r="G91" s="5"/>
    </row>
    <row r="92" spans="2:7" ht="12.75">
      <c r="B92" s="43" t="s">
        <v>30</v>
      </c>
      <c r="C92" s="44" t="s">
        <v>14</v>
      </c>
      <c r="D92" s="48" t="s">
        <v>4</v>
      </c>
      <c r="E92" s="46"/>
      <c r="F92" s="46"/>
      <c r="G92" s="47"/>
    </row>
    <row r="93" spans="2:7" ht="14.25" customHeight="1">
      <c r="B93" s="8"/>
      <c r="C93" s="6"/>
      <c r="D93" s="7"/>
      <c r="E93" s="5"/>
      <c r="F93" s="10"/>
      <c r="G93" s="5"/>
    </row>
    <row r="94" spans="2:7" ht="51">
      <c r="B94" s="8" t="s">
        <v>32</v>
      </c>
      <c r="C94" s="26" t="s">
        <v>99</v>
      </c>
      <c r="D94" s="7"/>
      <c r="E94" s="5"/>
      <c r="F94" s="5"/>
      <c r="G94" s="5"/>
    </row>
    <row r="95" spans="2:7" ht="15.75" customHeight="1">
      <c r="B95" s="8"/>
      <c r="C95" s="25"/>
      <c r="D95" s="7" t="s">
        <v>5</v>
      </c>
      <c r="E95" s="5">
        <v>50</v>
      </c>
      <c r="F95" s="5"/>
      <c r="G95" s="31">
        <f aca="true" t="shared" si="6" ref="G95">+E95*F95</f>
        <v>0</v>
      </c>
    </row>
    <row r="96" spans="2:7" ht="12.75">
      <c r="B96" s="8" t="s">
        <v>158</v>
      </c>
      <c r="C96" s="26" t="s">
        <v>74</v>
      </c>
      <c r="D96" s="7"/>
      <c r="E96" s="5"/>
      <c r="F96" s="10"/>
      <c r="G96" s="5"/>
    </row>
    <row r="97" spans="2:7" ht="14.25" customHeight="1">
      <c r="B97" s="8"/>
      <c r="C97" s="25" t="s">
        <v>73</v>
      </c>
      <c r="D97" s="7" t="s">
        <v>6</v>
      </c>
      <c r="E97" s="5">
        <v>40</v>
      </c>
      <c r="F97" s="10"/>
      <c r="G97" s="31">
        <f aca="true" t="shared" si="7" ref="G97">+E97*F97</f>
        <v>0</v>
      </c>
    </row>
    <row r="98" spans="2:7" ht="14.25" customHeight="1">
      <c r="B98" s="8"/>
      <c r="C98" s="25"/>
      <c r="D98" s="7"/>
      <c r="E98" s="5"/>
      <c r="F98" s="10"/>
      <c r="G98" s="5"/>
    </row>
    <row r="99" spans="2:7" ht="25.5">
      <c r="B99" s="8" t="s">
        <v>159</v>
      </c>
      <c r="C99" s="26" t="s">
        <v>160</v>
      </c>
      <c r="D99" s="7"/>
      <c r="E99" s="5"/>
      <c r="F99" s="10"/>
      <c r="G99" s="5"/>
    </row>
    <row r="100" spans="2:7" ht="14.25" customHeight="1">
      <c r="B100" s="8"/>
      <c r="C100" s="25"/>
      <c r="D100" s="7" t="s">
        <v>6</v>
      </c>
      <c r="E100" s="5">
        <v>18</v>
      </c>
      <c r="F100" s="10"/>
      <c r="G100" s="31">
        <f>+E100*F100</f>
        <v>0</v>
      </c>
    </row>
    <row r="101" spans="2:7" ht="14.25" customHeight="1">
      <c r="B101" s="8"/>
      <c r="C101" s="25"/>
      <c r="D101" s="7"/>
      <c r="E101" s="5"/>
      <c r="F101" s="10"/>
      <c r="G101" s="5"/>
    </row>
    <row r="102" spans="2:7" ht="69.75" customHeight="1">
      <c r="B102" s="8" t="s">
        <v>203</v>
      </c>
      <c r="C102" s="26" t="s">
        <v>204</v>
      </c>
      <c r="D102" s="7"/>
      <c r="E102" s="5"/>
      <c r="F102" s="10"/>
      <c r="G102" s="5"/>
    </row>
    <row r="103" spans="2:7" ht="14.25" customHeight="1">
      <c r="B103" s="8"/>
      <c r="C103" s="25"/>
      <c r="D103" s="7" t="s">
        <v>6</v>
      </c>
      <c r="E103" s="5">
        <v>45</v>
      </c>
      <c r="F103" s="10"/>
      <c r="G103" s="31">
        <f>+E103*F103</f>
        <v>0</v>
      </c>
    </row>
    <row r="104" spans="2:7" ht="14.25" customHeight="1">
      <c r="B104" s="8"/>
      <c r="C104" s="25"/>
      <c r="D104" s="7"/>
      <c r="E104" s="5"/>
      <c r="F104" s="10"/>
      <c r="G104" s="5"/>
    </row>
    <row r="105" spans="2:7" ht="12.75">
      <c r="B105" s="43" t="s">
        <v>30</v>
      </c>
      <c r="C105" s="44" t="s">
        <v>15</v>
      </c>
      <c r="D105" s="48" t="s">
        <v>4</v>
      </c>
      <c r="E105" s="46"/>
      <c r="F105" s="46"/>
      <c r="G105" s="49">
        <f>+SUM(G95:G103)</f>
        <v>0</v>
      </c>
    </row>
    <row r="106" spans="2:7" ht="14.25" customHeight="1">
      <c r="B106" s="8"/>
      <c r="C106" s="25"/>
      <c r="D106" s="7"/>
      <c r="E106" s="5"/>
      <c r="F106" s="10"/>
      <c r="G106" s="5"/>
    </row>
    <row r="107" spans="2:7" ht="12.75">
      <c r="B107" s="43" t="s">
        <v>31</v>
      </c>
      <c r="C107" s="44" t="s">
        <v>16</v>
      </c>
      <c r="D107" s="48" t="s">
        <v>4</v>
      </c>
      <c r="E107" s="46"/>
      <c r="F107" s="46"/>
      <c r="G107" s="47"/>
    </row>
    <row r="108" spans="2:7" ht="14.25" customHeight="1">
      <c r="B108" s="8"/>
      <c r="C108" s="6"/>
      <c r="D108" s="7"/>
      <c r="E108" s="5"/>
      <c r="F108" s="10"/>
      <c r="G108" s="5"/>
    </row>
    <row r="109" spans="2:7" ht="120" customHeight="1">
      <c r="B109" s="8" t="s">
        <v>35</v>
      </c>
      <c r="C109" s="24" t="s">
        <v>163</v>
      </c>
      <c r="D109" s="7"/>
      <c r="E109" s="5"/>
      <c r="F109" s="10"/>
      <c r="G109" s="5"/>
    </row>
    <row r="110" spans="2:7" ht="14.25" customHeight="1">
      <c r="B110" s="8"/>
      <c r="C110" s="25" t="s">
        <v>125</v>
      </c>
      <c r="D110" s="7" t="s">
        <v>5</v>
      </c>
      <c r="E110" s="5">
        <v>450</v>
      </c>
      <c r="F110" s="10"/>
      <c r="G110" s="31">
        <f aca="true" t="shared" si="8" ref="G110">+E110*F110</f>
        <v>0</v>
      </c>
    </row>
    <row r="111" spans="2:7" ht="14.25" customHeight="1">
      <c r="B111" s="8"/>
      <c r="C111" s="25" t="s">
        <v>151</v>
      </c>
      <c r="D111" s="7" t="s">
        <v>6</v>
      </c>
      <c r="E111" s="5">
        <v>37</v>
      </c>
      <c r="F111" s="10"/>
      <c r="G111" s="31">
        <f aca="true" t="shared" si="9" ref="G111">+E111*F111</f>
        <v>0</v>
      </c>
    </row>
    <row r="112" spans="2:7" ht="14.25" customHeight="1">
      <c r="B112" s="8"/>
      <c r="C112" s="25" t="s">
        <v>152</v>
      </c>
      <c r="D112" s="7" t="s">
        <v>6</v>
      </c>
      <c r="E112" s="5">
        <v>38</v>
      </c>
      <c r="F112" s="10"/>
      <c r="G112" s="31">
        <f aca="true" t="shared" si="10" ref="G112">+E112*F112</f>
        <v>0</v>
      </c>
    </row>
    <row r="113" spans="2:7" ht="14.25" customHeight="1">
      <c r="B113" s="8"/>
      <c r="C113" s="25" t="s">
        <v>153</v>
      </c>
      <c r="D113" s="7" t="s">
        <v>6</v>
      </c>
      <c r="E113" s="5">
        <v>8</v>
      </c>
      <c r="F113" s="10"/>
      <c r="G113" s="31">
        <f aca="true" t="shared" si="11" ref="G113">+E113*F113</f>
        <v>0</v>
      </c>
    </row>
    <row r="114" spans="2:7" ht="14.25" customHeight="1">
      <c r="B114" s="8"/>
      <c r="C114" s="25"/>
      <c r="D114" s="7"/>
      <c r="E114" s="5"/>
      <c r="F114" s="10"/>
      <c r="G114" s="5"/>
    </row>
    <row r="115" spans="2:7" ht="223.5" customHeight="1">
      <c r="B115" s="8" t="s">
        <v>36</v>
      </c>
      <c r="C115" s="26" t="s">
        <v>209</v>
      </c>
      <c r="D115" s="7"/>
      <c r="E115" s="5"/>
      <c r="F115" s="10"/>
      <c r="G115" s="5"/>
    </row>
    <row r="116" spans="2:7" ht="14.25" customHeight="1">
      <c r="B116" s="8"/>
      <c r="C116" s="25" t="s">
        <v>125</v>
      </c>
      <c r="D116" s="7" t="s">
        <v>5</v>
      </c>
      <c r="E116" s="5">
        <v>645</v>
      </c>
      <c r="F116" s="10"/>
      <c r="G116" s="31">
        <f aca="true" t="shared" si="12" ref="G116:G119">+E116*F116</f>
        <v>0</v>
      </c>
    </row>
    <row r="117" spans="2:7" ht="14.25" customHeight="1">
      <c r="B117" s="8"/>
      <c r="C117" s="25" t="s">
        <v>151</v>
      </c>
      <c r="D117" s="7" t="s">
        <v>6</v>
      </c>
      <c r="E117" s="5">
        <v>53</v>
      </c>
      <c r="F117" s="10"/>
      <c r="G117" s="31">
        <f t="shared" si="12"/>
        <v>0</v>
      </c>
    </row>
    <row r="118" spans="2:7" ht="14.25" customHeight="1">
      <c r="B118" s="8"/>
      <c r="C118" s="25" t="s">
        <v>152</v>
      </c>
      <c r="D118" s="7" t="s">
        <v>6</v>
      </c>
      <c r="E118" s="5">
        <v>54</v>
      </c>
      <c r="F118" s="10"/>
      <c r="G118" s="31">
        <f t="shared" si="12"/>
        <v>0</v>
      </c>
    </row>
    <row r="119" spans="2:7" ht="14.25" customHeight="1">
      <c r="B119" s="8"/>
      <c r="C119" s="25" t="s">
        <v>153</v>
      </c>
      <c r="D119" s="7" t="s">
        <v>6</v>
      </c>
      <c r="E119" s="5">
        <v>12</v>
      </c>
      <c r="F119" s="10"/>
      <c r="G119" s="31">
        <f t="shared" si="12"/>
        <v>0</v>
      </c>
    </row>
    <row r="120" spans="2:7" ht="81" customHeight="1">
      <c r="B120" s="8" t="s">
        <v>54</v>
      </c>
      <c r="C120" s="24" t="s">
        <v>162</v>
      </c>
      <c r="D120" s="7"/>
      <c r="E120" s="5"/>
      <c r="F120" s="10"/>
      <c r="G120" s="5"/>
    </row>
    <row r="121" spans="2:7" ht="14.25" customHeight="1">
      <c r="B121" s="8"/>
      <c r="C121" s="25" t="s">
        <v>125</v>
      </c>
      <c r="D121" s="7" t="s">
        <v>5</v>
      </c>
      <c r="E121" s="5">
        <v>645</v>
      </c>
      <c r="F121" s="10"/>
      <c r="G121" s="31">
        <f aca="true" t="shared" si="13" ref="G121:G124">+E121*F121</f>
        <v>0</v>
      </c>
    </row>
    <row r="122" spans="2:7" ht="14.25" customHeight="1">
      <c r="B122" s="8"/>
      <c r="C122" s="25" t="s">
        <v>151</v>
      </c>
      <c r="D122" s="7" t="s">
        <v>6</v>
      </c>
      <c r="E122" s="5">
        <v>53</v>
      </c>
      <c r="F122" s="10"/>
      <c r="G122" s="31">
        <f t="shared" si="13"/>
        <v>0</v>
      </c>
    </row>
    <row r="123" spans="2:7" ht="14.25" customHeight="1">
      <c r="B123" s="8"/>
      <c r="C123" s="25" t="s">
        <v>152</v>
      </c>
      <c r="D123" s="7" t="s">
        <v>6</v>
      </c>
      <c r="E123" s="5">
        <v>54</v>
      </c>
      <c r="F123" s="10"/>
      <c r="G123" s="31">
        <f t="shared" si="13"/>
        <v>0</v>
      </c>
    </row>
    <row r="124" spans="2:7" ht="14.25" customHeight="1">
      <c r="B124" s="8"/>
      <c r="C124" s="25" t="s">
        <v>153</v>
      </c>
      <c r="D124" s="7" t="s">
        <v>6</v>
      </c>
      <c r="E124" s="5">
        <v>12</v>
      </c>
      <c r="F124" s="10"/>
      <c r="G124" s="31">
        <f t="shared" si="13"/>
        <v>0</v>
      </c>
    </row>
    <row r="125" spans="2:7" ht="14.25" customHeight="1">
      <c r="B125" s="8"/>
      <c r="C125" s="25"/>
      <c r="D125" s="7"/>
      <c r="E125" s="5"/>
      <c r="F125" s="10"/>
      <c r="G125" s="5"/>
    </row>
    <row r="126" spans="2:7" ht="14.25" customHeight="1">
      <c r="B126" s="8"/>
      <c r="C126" s="25"/>
      <c r="D126" s="7"/>
      <c r="E126" s="5"/>
      <c r="F126" s="10"/>
      <c r="G126" s="5"/>
    </row>
    <row r="127" spans="2:7" ht="82.5" customHeight="1">
      <c r="B127" s="8" t="s">
        <v>55</v>
      </c>
      <c r="C127" s="24" t="s">
        <v>164</v>
      </c>
      <c r="D127" s="7"/>
      <c r="E127" s="5"/>
      <c r="F127" s="10"/>
      <c r="G127" s="5"/>
    </row>
    <row r="128" spans="2:7" ht="14.25" customHeight="1">
      <c r="B128" s="8"/>
      <c r="C128" s="25" t="s">
        <v>125</v>
      </c>
      <c r="D128" s="7" t="s">
        <v>5</v>
      </c>
      <c r="E128" s="5">
        <v>645</v>
      </c>
      <c r="F128" s="10"/>
      <c r="G128" s="31">
        <f aca="true" t="shared" si="14" ref="G128:G131">+E128*F128</f>
        <v>0</v>
      </c>
    </row>
    <row r="129" spans="2:7" ht="14.25" customHeight="1">
      <c r="B129" s="8"/>
      <c r="C129" s="25" t="s">
        <v>151</v>
      </c>
      <c r="D129" s="7" t="s">
        <v>6</v>
      </c>
      <c r="E129" s="5">
        <v>53</v>
      </c>
      <c r="F129" s="10"/>
      <c r="G129" s="31">
        <f t="shared" si="14"/>
        <v>0</v>
      </c>
    </row>
    <row r="130" spans="2:7" ht="14.25" customHeight="1">
      <c r="B130" s="8"/>
      <c r="C130" s="25" t="s">
        <v>152</v>
      </c>
      <c r="D130" s="7" t="s">
        <v>6</v>
      </c>
      <c r="E130" s="5">
        <v>54</v>
      </c>
      <c r="F130" s="10"/>
      <c r="G130" s="31">
        <f t="shared" si="14"/>
        <v>0</v>
      </c>
    </row>
    <row r="131" spans="2:7" ht="14.25" customHeight="1">
      <c r="B131" s="8"/>
      <c r="C131" s="25" t="s">
        <v>153</v>
      </c>
      <c r="D131" s="7" t="s">
        <v>6</v>
      </c>
      <c r="E131" s="5">
        <v>12</v>
      </c>
      <c r="F131" s="10"/>
      <c r="G131" s="31">
        <f t="shared" si="14"/>
        <v>0</v>
      </c>
    </row>
    <row r="132" spans="2:7" ht="14.25" customHeight="1">
      <c r="B132" s="8"/>
      <c r="C132" s="25"/>
      <c r="D132" s="7"/>
      <c r="E132" s="5"/>
      <c r="F132" s="10"/>
      <c r="G132" s="5"/>
    </row>
    <row r="133" spans="2:7" ht="81.75" customHeight="1">
      <c r="B133" s="8" t="s">
        <v>132</v>
      </c>
      <c r="C133" s="24" t="s">
        <v>126</v>
      </c>
      <c r="D133" s="7"/>
      <c r="E133" s="5"/>
      <c r="F133" s="10"/>
      <c r="G133" s="5"/>
    </row>
    <row r="134" spans="2:7" ht="14.25" customHeight="1">
      <c r="B134" s="8"/>
      <c r="C134" s="25"/>
      <c r="D134" s="7" t="s">
        <v>5</v>
      </c>
      <c r="E134" s="5">
        <v>35</v>
      </c>
      <c r="F134" s="10"/>
      <c r="G134" s="31">
        <f aca="true" t="shared" si="15" ref="G134">+E134*F134</f>
        <v>0</v>
      </c>
    </row>
    <row r="135" spans="2:7" ht="14.25" customHeight="1">
      <c r="B135" s="8"/>
      <c r="C135" s="25"/>
      <c r="D135" s="7"/>
      <c r="E135" s="5"/>
      <c r="F135" s="10"/>
      <c r="G135" s="5"/>
    </row>
    <row r="136" spans="2:7" ht="82.5" customHeight="1">
      <c r="B136" s="8" t="s">
        <v>133</v>
      </c>
      <c r="C136" s="24" t="s">
        <v>166</v>
      </c>
      <c r="D136" s="7"/>
      <c r="E136" s="5"/>
      <c r="F136" s="10"/>
      <c r="G136" s="5"/>
    </row>
    <row r="137" spans="2:7" ht="14.25" customHeight="1">
      <c r="B137" s="8"/>
      <c r="C137" s="25" t="s">
        <v>165</v>
      </c>
      <c r="D137" s="7" t="s">
        <v>6</v>
      </c>
      <c r="E137" s="5">
        <v>151</v>
      </c>
      <c r="F137" s="10"/>
      <c r="G137" s="31">
        <f aca="true" t="shared" si="16" ref="G137">+E137*F137</f>
        <v>0</v>
      </c>
    </row>
    <row r="138" spans="2:7" ht="14.25" customHeight="1">
      <c r="B138" s="8"/>
      <c r="C138" s="25" t="s">
        <v>167</v>
      </c>
      <c r="D138" s="7" t="s">
        <v>0</v>
      </c>
      <c r="E138" s="5">
        <v>14</v>
      </c>
      <c r="F138" s="10"/>
      <c r="G138" s="31">
        <f aca="true" t="shared" si="17" ref="G138:G139">+E138*F138</f>
        <v>0</v>
      </c>
    </row>
    <row r="139" spans="2:7" ht="14.25" customHeight="1">
      <c r="B139" s="8"/>
      <c r="C139" s="25" t="s">
        <v>168</v>
      </c>
      <c r="D139" s="7" t="s">
        <v>6</v>
      </c>
      <c r="E139" s="5">
        <v>79</v>
      </c>
      <c r="F139" s="10"/>
      <c r="G139" s="31">
        <f t="shared" si="17"/>
        <v>0</v>
      </c>
    </row>
    <row r="140" spans="2:7" ht="14.25" customHeight="1">
      <c r="B140" s="8"/>
      <c r="C140" s="25" t="s">
        <v>169</v>
      </c>
      <c r="D140" s="7" t="s">
        <v>6</v>
      </c>
      <c r="E140" s="5">
        <v>77</v>
      </c>
      <c r="F140" s="10"/>
      <c r="G140" s="31">
        <f aca="true" t="shared" si="18" ref="G140">+E140*F140</f>
        <v>0</v>
      </c>
    </row>
    <row r="141" spans="2:7" ht="14.25" customHeight="1">
      <c r="B141" s="8"/>
      <c r="C141" s="25"/>
      <c r="D141" s="7"/>
      <c r="E141" s="5"/>
      <c r="F141" s="10"/>
      <c r="G141" s="5"/>
    </row>
    <row r="142" spans="2:7" ht="78" customHeight="1">
      <c r="B142" s="8" t="s">
        <v>170</v>
      </c>
      <c r="C142" s="24" t="s">
        <v>171</v>
      </c>
      <c r="D142" s="7"/>
      <c r="E142" s="5"/>
      <c r="F142" s="10"/>
      <c r="G142" s="5"/>
    </row>
    <row r="143" spans="2:7" ht="14.25" customHeight="1">
      <c r="B143" s="8"/>
      <c r="C143" s="25"/>
      <c r="D143" s="7" t="s">
        <v>0</v>
      </c>
      <c r="E143" s="5">
        <v>8</v>
      </c>
      <c r="F143" s="10"/>
      <c r="G143" s="31">
        <f aca="true" t="shared" si="19" ref="G143">+E143*F143</f>
        <v>0</v>
      </c>
    </row>
    <row r="144" spans="2:7" ht="14.25" customHeight="1">
      <c r="B144" s="8"/>
      <c r="C144" s="25"/>
      <c r="D144" s="7"/>
      <c r="E144" s="5"/>
      <c r="F144" s="10"/>
      <c r="G144" s="5"/>
    </row>
    <row r="145" spans="2:7" ht="120" customHeight="1">
      <c r="B145" s="8" t="s">
        <v>172</v>
      </c>
      <c r="C145" s="24" t="s">
        <v>173</v>
      </c>
      <c r="D145" s="7"/>
      <c r="E145" s="5"/>
      <c r="F145" s="10"/>
      <c r="G145" s="5"/>
    </row>
    <row r="146" spans="2:7" ht="14.25" customHeight="1">
      <c r="B146" s="8"/>
      <c r="C146" s="25"/>
      <c r="D146" s="7" t="s">
        <v>46</v>
      </c>
      <c r="E146" s="5">
        <v>1</v>
      </c>
      <c r="F146" s="10"/>
      <c r="G146" s="31">
        <f aca="true" t="shared" si="20" ref="G146">+E146*F146</f>
        <v>0</v>
      </c>
    </row>
    <row r="147" spans="2:7" ht="14.25" customHeight="1">
      <c r="B147" s="8"/>
      <c r="C147" s="25"/>
      <c r="D147" s="7"/>
      <c r="E147" s="5"/>
      <c r="F147" s="10"/>
      <c r="G147" s="5"/>
    </row>
    <row r="148" spans="2:7" ht="12.75">
      <c r="B148" s="43" t="s">
        <v>31</v>
      </c>
      <c r="C148" s="44" t="s">
        <v>17</v>
      </c>
      <c r="D148" s="48" t="s">
        <v>4</v>
      </c>
      <c r="E148" s="46"/>
      <c r="F148" s="46"/>
      <c r="G148" s="49">
        <f>+SUM(G110:G146)</f>
        <v>0</v>
      </c>
    </row>
    <row r="149" spans="2:7" ht="12.75">
      <c r="B149" s="3"/>
      <c r="C149" s="4"/>
      <c r="D149" s="7"/>
      <c r="E149" s="5"/>
      <c r="F149" s="5"/>
      <c r="G149" s="9"/>
    </row>
    <row r="150" spans="2:7" s="2" customFormat="1" ht="12.75">
      <c r="B150" s="43" t="s">
        <v>56</v>
      </c>
      <c r="C150" s="44" t="s">
        <v>19</v>
      </c>
      <c r="D150" s="45" t="s">
        <v>4</v>
      </c>
      <c r="E150" s="46" t="s">
        <v>4</v>
      </c>
      <c r="F150" s="46"/>
      <c r="G150" s="47"/>
    </row>
    <row r="151" spans="2:7" ht="12.75" customHeight="1">
      <c r="B151" s="3"/>
      <c r="C151" s="6"/>
      <c r="D151" s="7"/>
      <c r="E151" s="5"/>
      <c r="F151" s="5"/>
      <c r="G151" s="5"/>
    </row>
    <row r="152" spans="2:7" ht="12.75">
      <c r="B152" s="43" t="s">
        <v>57</v>
      </c>
      <c r="C152" s="44" t="s">
        <v>100</v>
      </c>
      <c r="D152" s="48" t="s">
        <v>4</v>
      </c>
      <c r="E152" s="46"/>
      <c r="F152" s="46"/>
      <c r="G152" s="47"/>
    </row>
    <row r="153" spans="2:7" ht="14.25" customHeight="1">
      <c r="B153" s="8"/>
      <c r="C153" s="6"/>
      <c r="D153" s="7"/>
      <c r="E153" s="5"/>
      <c r="F153" s="10"/>
      <c r="G153" s="5"/>
    </row>
    <row r="154" spans="2:7" ht="53.25" customHeight="1">
      <c r="B154" s="8" t="s">
        <v>58</v>
      </c>
      <c r="C154" s="26" t="s">
        <v>102</v>
      </c>
      <c r="D154" s="7"/>
      <c r="E154" s="5"/>
      <c r="F154" s="5"/>
      <c r="G154" s="5"/>
    </row>
    <row r="155" spans="2:7" ht="14.25" customHeight="1">
      <c r="B155" s="8"/>
      <c r="C155" s="25"/>
      <c r="D155" s="7" t="s">
        <v>7</v>
      </c>
      <c r="E155" s="5">
        <v>3</v>
      </c>
      <c r="F155" s="10"/>
      <c r="G155" s="31">
        <f aca="true" t="shared" si="21" ref="G155">+E155*F155</f>
        <v>0</v>
      </c>
    </row>
    <row r="156" spans="2:7" ht="14.25" customHeight="1">
      <c r="B156" s="8"/>
      <c r="C156" s="25"/>
      <c r="D156" s="7"/>
      <c r="E156" s="5"/>
      <c r="F156" s="10"/>
      <c r="G156" s="5"/>
    </row>
    <row r="157" spans="2:7" ht="42.75" customHeight="1">
      <c r="B157" s="8" t="s">
        <v>59</v>
      </c>
      <c r="C157" s="26" t="s">
        <v>103</v>
      </c>
      <c r="D157" s="7"/>
      <c r="E157" s="5"/>
      <c r="F157" s="10"/>
      <c r="G157" s="5"/>
    </row>
    <row r="158" spans="2:7" ht="14.25" customHeight="1">
      <c r="B158" s="8"/>
      <c r="C158" s="25"/>
      <c r="D158" s="7" t="s">
        <v>5</v>
      </c>
      <c r="E158" s="5">
        <v>198</v>
      </c>
      <c r="F158" s="10"/>
      <c r="G158" s="31">
        <f aca="true" t="shared" si="22" ref="G158:G160">+E158*F158</f>
        <v>0</v>
      </c>
    </row>
    <row r="159" spans="2:7" ht="38.25">
      <c r="B159" s="8" t="s">
        <v>60</v>
      </c>
      <c r="C159" s="26" t="s">
        <v>104</v>
      </c>
      <c r="D159" s="7"/>
      <c r="E159" s="5"/>
      <c r="F159" s="10"/>
      <c r="G159" s="5"/>
    </row>
    <row r="160" spans="2:7" ht="14.25" customHeight="1">
      <c r="B160" s="8"/>
      <c r="C160" s="25"/>
      <c r="D160" s="7" t="s">
        <v>5</v>
      </c>
      <c r="E160" s="5">
        <v>396</v>
      </c>
      <c r="F160" s="10"/>
      <c r="G160" s="31">
        <f t="shared" si="22"/>
        <v>0</v>
      </c>
    </row>
    <row r="161" spans="2:7" ht="14.25" customHeight="1">
      <c r="B161" s="8"/>
      <c r="C161" s="25"/>
      <c r="D161" s="7"/>
      <c r="E161" s="5"/>
      <c r="F161" s="10"/>
      <c r="G161" s="5"/>
    </row>
    <row r="162" spans="2:7" ht="78" customHeight="1">
      <c r="B162" s="8" t="s">
        <v>61</v>
      </c>
      <c r="C162" s="26" t="s">
        <v>105</v>
      </c>
      <c r="D162" s="7"/>
      <c r="E162" s="5"/>
      <c r="F162" s="10"/>
      <c r="G162" s="5"/>
    </row>
    <row r="163" spans="2:7" ht="14.25" customHeight="1">
      <c r="B163" s="8"/>
      <c r="C163" s="25"/>
      <c r="D163" s="7" t="s">
        <v>5</v>
      </c>
      <c r="E163" s="5">
        <v>396</v>
      </c>
      <c r="F163" s="10"/>
      <c r="G163" s="5">
        <f>+E163*F163</f>
        <v>0</v>
      </c>
    </row>
    <row r="164" spans="2:7" ht="51">
      <c r="B164" s="8" t="s">
        <v>62</v>
      </c>
      <c r="C164" s="26" t="s">
        <v>131</v>
      </c>
      <c r="D164" s="7"/>
      <c r="E164" s="5"/>
      <c r="F164" s="10"/>
      <c r="G164" s="5"/>
    </row>
    <row r="165" spans="2:7" ht="14.25" customHeight="1">
      <c r="B165" s="8"/>
      <c r="C165" s="25"/>
      <c r="D165" s="7" t="s">
        <v>5</v>
      </c>
      <c r="E165" s="5">
        <v>396</v>
      </c>
      <c r="F165" s="10"/>
      <c r="G165" s="31">
        <f aca="true" t="shared" si="23" ref="G165">+E165*F165</f>
        <v>0</v>
      </c>
    </row>
    <row r="166" spans="2:7" ht="14.25" customHeight="1">
      <c r="B166" s="8"/>
      <c r="C166" s="25"/>
      <c r="D166" s="7"/>
      <c r="E166" s="5"/>
      <c r="F166" s="10"/>
      <c r="G166" s="5"/>
    </row>
    <row r="167" spans="2:7" ht="52.5" customHeight="1">
      <c r="B167" s="8" t="s">
        <v>69</v>
      </c>
      <c r="C167" s="26" t="s">
        <v>174</v>
      </c>
      <c r="D167" s="7"/>
      <c r="E167" s="5"/>
      <c r="F167" s="10"/>
      <c r="G167" s="5"/>
    </row>
    <row r="168" spans="2:7" ht="14.25" customHeight="1">
      <c r="B168" s="8"/>
      <c r="C168" s="25"/>
      <c r="D168" s="7" t="s">
        <v>5</v>
      </c>
      <c r="E168" s="5">
        <v>396</v>
      </c>
      <c r="F168" s="10"/>
      <c r="G168" s="31">
        <f aca="true" t="shared" si="24" ref="G168">+E168*F168</f>
        <v>0</v>
      </c>
    </row>
    <row r="169" spans="2:7" ht="14.25" customHeight="1">
      <c r="B169" s="8"/>
      <c r="C169" s="25"/>
      <c r="D169" s="7"/>
      <c r="E169" s="5"/>
      <c r="F169" s="10"/>
      <c r="G169" s="5"/>
    </row>
    <row r="170" spans="2:7" ht="25.5">
      <c r="B170" s="8" t="s">
        <v>70</v>
      </c>
      <c r="C170" s="26" t="s">
        <v>175</v>
      </c>
      <c r="D170" s="7"/>
      <c r="E170" s="5"/>
      <c r="F170" s="10"/>
      <c r="G170" s="5"/>
    </row>
    <row r="171" spans="2:7" ht="14.25" customHeight="1">
      <c r="B171" s="8"/>
      <c r="C171" s="25"/>
      <c r="D171" s="7" t="s">
        <v>6</v>
      </c>
      <c r="E171" s="5">
        <v>52</v>
      </c>
      <c r="F171" s="10"/>
      <c r="G171" s="31">
        <f aca="true" t="shared" si="25" ref="G171">+E171*F171</f>
        <v>0</v>
      </c>
    </row>
    <row r="172" spans="2:7" ht="14.25" customHeight="1">
      <c r="B172" s="8"/>
      <c r="C172" s="25"/>
      <c r="D172" s="7"/>
      <c r="E172" s="5"/>
      <c r="F172" s="10"/>
      <c r="G172" s="5"/>
    </row>
    <row r="173" spans="2:7" ht="12.75">
      <c r="B173" s="8" t="s">
        <v>128</v>
      </c>
      <c r="C173" s="26" t="s">
        <v>129</v>
      </c>
      <c r="D173" s="7"/>
      <c r="E173" s="5"/>
      <c r="F173" s="10"/>
      <c r="G173" s="5"/>
    </row>
    <row r="174" spans="2:7" ht="14.25" customHeight="1">
      <c r="B174" s="8"/>
      <c r="C174" s="25"/>
      <c r="D174" s="7" t="s">
        <v>0</v>
      </c>
      <c r="E174" s="5">
        <v>1</v>
      </c>
      <c r="F174" s="10"/>
      <c r="G174" s="31">
        <f>+E174*F174</f>
        <v>0</v>
      </c>
    </row>
    <row r="175" spans="2:7" ht="14.25" customHeight="1">
      <c r="B175" s="8"/>
      <c r="C175" s="25"/>
      <c r="D175" s="7"/>
      <c r="E175" s="5"/>
      <c r="F175" s="10"/>
      <c r="G175" s="5"/>
    </row>
    <row r="176" spans="2:7" ht="12.75">
      <c r="B176" s="43" t="s">
        <v>57</v>
      </c>
      <c r="C176" s="44" t="s">
        <v>101</v>
      </c>
      <c r="D176" s="48" t="s">
        <v>4</v>
      </c>
      <c r="E176" s="46"/>
      <c r="F176" s="46"/>
      <c r="G176" s="49">
        <f>+SUM(G155:G175)</f>
        <v>0</v>
      </c>
    </row>
    <row r="177" spans="2:7" ht="12.75">
      <c r="B177" s="3"/>
      <c r="C177" s="4"/>
      <c r="D177" s="7"/>
      <c r="E177" s="5"/>
      <c r="F177" s="5"/>
      <c r="G177" s="9"/>
    </row>
    <row r="178" spans="2:7" s="11" customFormat="1" ht="12.75">
      <c r="B178" s="43" t="s">
        <v>63</v>
      </c>
      <c r="C178" s="44" t="s">
        <v>71</v>
      </c>
      <c r="D178" s="50" t="s">
        <v>4</v>
      </c>
      <c r="E178" s="51"/>
      <c r="F178" s="51"/>
      <c r="G178" s="52"/>
    </row>
    <row r="179" spans="2:7" s="11" customFormat="1" ht="12.75">
      <c r="B179" s="32"/>
      <c r="C179" s="33"/>
      <c r="D179" s="27"/>
      <c r="E179" s="12"/>
      <c r="F179" s="12"/>
      <c r="G179" s="34"/>
    </row>
    <row r="180" spans="2:7" ht="51">
      <c r="B180" s="8" t="s">
        <v>64</v>
      </c>
      <c r="C180" s="26" t="s">
        <v>176</v>
      </c>
      <c r="D180" s="7"/>
      <c r="E180" s="5"/>
      <c r="F180" s="5"/>
      <c r="G180" s="5"/>
    </row>
    <row r="181" spans="2:7" ht="15.75" customHeight="1">
      <c r="B181" s="8"/>
      <c r="C181" s="25"/>
      <c r="D181" s="7" t="s">
        <v>5</v>
      </c>
      <c r="E181" s="5">
        <v>2</v>
      </c>
      <c r="F181" s="5"/>
      <c r="G181" s="31">
        <f aca="true" t="shared" si="26" ref="G181">+E181*F181</f>
        <v>0</v>
      </c>
    </row>
    <row r="182" spans="2:7" ht="15.75" customHeight="1">
      <c r="B182" s="8"/>
      <c r="C182" s="25"/>
      <c r="D182" s="7"/>
      <c r="E182" s="5"/>
      <c r="F182" s="5"/>
      <c r="G182" s="5"/>
    </row>
    <row r="183" spans="2:7" ht="53.25" customHeight="1">
      <c r="B183" s="8" t="s">
        <v>137</v>
      </c>
      <c r="C183" s="26" t="s">
        <v>177</v>
      </c>
      <c r="D183" s="7"/>
      <c r="E183" s="5"/>
      <c r="F183" s="5"/>
      <c r="G183" s="5"/>
    </row>
    <row r="184" spans="2:7" ht="15.75" customHeight="1">
      <c r="B184" s="8"/>
      <c r="C184" s="25"/>
      <c r="D184" s="7" t="s">
        <v>5</v>
      </c>
      <c r="E184" s="5">
        <v>22</v>
      </c>
      <c r="F184" s="5"/>
      <c r="G184" s="31">
        <f aca="true" t="shared" si="27" ref="G184">+E184*F184</f>
        <v>0</v>
      </c>
    </row>
    <row r="185" spans="2:7" ht="15.75" customHeight="1">
      <c r="B185" s="8"/>
      <c r="C185" s="25"/>
      <c r="D185" s="7"/>
      <c r="E185" s="5"/>
      <c r="F185" s="5"/>
      <c r="G185" s="5"/>
    </row>
    <row r="186" spans="2:7" ht="68.25" customHeight="1">
      <c r="B186" s="8" t="s">
        <v>178</v>
      </c>
      <c r="C186" s="26" t="s">
        <v>180</v>
      </c>
      <c r="D186" s="7"/>
      <c r="E186" s="5"/>
      <c r="F186" s="5"/>
      <c r="G186" s="5"/>
    </row>
    <row r="187" spans="2:7" ht="15.75" customHeight="1">
      <c r="B187" s="8"/>
      <c r="C187" s="25"/>
      <c r="D187" s="7" t="s">
        <v>5</v>
      </c>
      <c r="E187" s="5">
        <v>3</v>
      </c>
      <c r="F187" s="5"/>
      <c r="G187" s="31">
        <f aca="true" t="shared" si="28" ref="G187">+E187*F187</f>
        <v>0</v>
      </c>
    </row>
    <row r="188" spans="2:7" ht="15.75" customHeight="1">
      <c r="B188" s="8"/>
      <c r="C188" s="25"/>
      <c r="D188" s="7"/>
      <c r="E188" s="5"/>
      <c r="F188" s="5"/>
      <c r="G188" s="5"/>
    </row>
    <row r="189" spans="2:7" ht="87" customHeight="1">
      <c r="B189" s="8" t="s">
        <v>179</v>
      </c>
      <c r="C189" s="26" t="s">
        <v>181</v>
      </c>
      <c r="D189" s="7"/>
      <c r="E189" s="5"/>
      <c r="F189" s="5"/>
      <c r="G189" s="5"/>
    </row>
    <row r="190" spans="2:7" ht="15.75" customHeight="1">
      <c r="B190" s="8"/>
      <c r="C190" s="25"/>
      <c r="D190" s="7" t="s">
        <v>5</v>
      </c>
      <c r="E190" s="5">
        <v>31.2</v>
      </c>
      <c r="F190" s="5"/>
      <c r="G190" s="31">
        <f>+E190*F190</f>
        <v>0</v>
      </c>
    </row>
    <row r="191" spans="2:7" ht="15.75" customHeight="1">
      <c r="B191" s="8"/>
      <c r="C191" s="25"/>
      <c r="D191" s="7"/>
      <c r="E191" s="5"/>
      <c r="F191" s="5"/>
      <c r="G191" s="5"/>
    </row>
    <row r="192" spans="2:7" s="11" customFormat="1" ht="12.75">
      <c r="B192" s="43" t="s">
        <v>63</v>
      </c>
      <c r="C192" s="44" t="s">
        <v>76</v>
      </c>
      <c r="D192" s="50" t="s">
        <v>4</v>
      </c>
      <c r="E192" s="51"/>
      <c r="F192" s="51"/>
      <c r="G192" s="49">
        <f>+SUM(G181:G190)</f>
        <v>0</v>
      </c>
    </row>
    <row r="193" spans="2:7" ht="12.75">
      <c r="B193" s="3"/>
      <c r="C193" s="4"/>
      <c r="D193" s="7"/>
      <c r="E193" s="5"/>
      <c r="F193" s="5"/>
      <c r="G193" s="9"/>
    </row>
    <row r="194" spans="2:7" ht="12.75">
      <c r="B194" s="43" t="s">
        <v>65</v>
      </c>
      <c r="C194" s="44" t="s">
        <v>33</v>
      </c>
      <c r="D194" s="48" t="s">
        <v>4</v>
      </c>
      <c r="E194" s="46"/>
      <c r="F194" s="46"/>
      <c r="G194" s="47"/>
    </row>
    <row r="195" spans="2:7" ht="12.75">
      <c r="B195" s="3"/>
      <c r="C195" s="4"/>
      <c r="D195" s="7"/>
      <c r="E195" s="5"/>
      <c r="F195" s="5"/>
      <c r="G195" s="9"/>
    </row>
    <row r="196" spans="2:7" ht="51">
      <c r="B196" s="8" t="s">
        <v>66</v>
      </c>
      <c r="C196" s="26" t="s">
        <v>182</v>
      </c>
      <c r="D196" s="7"/>
      <c r="E196" s="5"/>
      <c r="F196" s="5"/>
      <c r="G196" s="5"/>
    </row>
    <row r="197" spans="2:7" ht="15.75" customHeight="1">
      <c r="B197" s="8"/>
      <c r="C197" s="25"/>
      <c r="D197" s="7" t="s">
        <v>6</v>
      </c>
      <c r="E197" s="5">
        <v>37</v>
      </c>
      <c r="F197" s="5"/>
      <c r="G197" s="31">
        <f aca="true" t="shared" si="29" ref="G197">+E197*F197</f>
        <v>0</v>
      </c>
    </row>
    <row r="198" spans="2:7" ht="15.75" customHeight="1">
      <c r="B198" s="8"/>
      <c r="C198" s="25"/>
      <c r="D198" s="7"/>
      <c r="E198" s="5"/>
      <c r="F198" s="5"/>
      <c r="G198" s="31"/>
    </row>
    <row r="199" spans="2:7" ht="51">
      <c r="B199" s="8" t="s">
        <v>106</v>
      </c>
      <c r="C199" s="26" t="s">
        <v>183</v>
      </c>
      <c r="D199" s="7"/>
      <c r="E199" s="5"/>
      <c r="F199" s="5"/>
      <c r="G199" s="5"/>
    </row>
    <row r="200" spans="2:7" ht="15.75" customHeight="1">
      <c r="B200" s="8"/>
      <c r="C200" s="25"/>
      <c r="D200" s="7" t="s">
        <v>6</v>
      </c>
      <c r="E200" s="5">
        <v>68</v>
      </c>
      <c r="F200" s="5"/>
      <c r="G200" s="31">
        <f aca="true" t="shared" si="30" ref="G200">+E200*F200</f>
        <v>0</v>
      </c>
    </row>
    <row r="201" spans="2:7" ht="15.75" customHeight="1">
      <c r="B201" s="8"/>
      <c r="C201" s="25"/>
      <c r="D201" s="7"/>
      <c r="E201" s="5"/>
      <c r="F201" s="5"/>
      <c r="G201" s="31"/>
    </row>
    <row r="202" spans="2:7" ht="51">
      <c r="B202" s="8" t="s">
        <v>107</v>
      </c>
      <c r="C202" s="26" t="s">
        <v>184</v>
      </c>
      <c r="D202" s="7"/>
      <c r="E202" s="5"/>
      <c r="F202" s="5"/>
      <c r="G202" s="5"/>
    </row>
    <row r="203" spans="2:7" ht="15.75" customHeight="1">
      <c r="B203" s="8"/>
      <c r="C203" s="25"/>
      <c r="D203" s="7" t="s">
        <v>6</v>
      </c>
      <c r="E203" s="5">
        <v>18</v>
      </c>
      <c r="F203" s="5"/>
      <c r="G203" s="31">
        <f aca="true" t="shared" si="31" ref="G203">+E203*F203</f>
        <v>0</v>
      </c>
    </row>
    <row r="204" spans="2:7" ht="15.75" customHeight="1">
      <c r="B204" s="8"/>
      <c r="C204" s="25"/>
      <c r="D204" s="7"/>
      <c r="E204" s="5"/>
      <c r="F204" s="5"/>
      <c r="G204" s="31"/>
    </row>
    <row r="205" spans="2:7" ht="51">
      <c r="B205" s="8" t="s">
        <v>108</v>
      </c>
      <c r="C205" s="26" t="s">
        <v>185</v>
      </c>
      <c r="D205" s="7"/>
      <c r="E205" s="5"/>
      <c r="F205" s="5"/>
      <c r="G205" s="5"/>
    </row>
    <row r="206" spans="2:7" ht="15.75" customHeight="1">
      <c r="B206" s="8"/>
      <c r="C206" s="25"/>
      <c r="D206" s="7" t="s">
        <v>6</v>
      </c>
      <c r="E206" s="5">
        <v>12</v>
      </c>
      <c r="F206" s="5"/>
      <c r="G206" s="31">
        <f aca="true" t="shared" si="32" ref="G206">+E206*F206</f>
        <v>0</v>
      </c>
    </row>
    <row r="207" spans="2:7" ht="15.75" customHeight="1">
      <c r="B207" s="8"/>
      <c r="C207" s="25"/>
      <c r="D207" s="7"/>
      <c r="E207" s="5"/>
      <c r="F207" s="5"/>
      <c r="G207" s="31"/>
    </row>
    <row r="208" spans="2:7" ht="51">
      <c r="B208" s="8" t="s">
        <v>109</v>
      </c>
      <c r="C208" s="26" t="s">
        <v>127</v>
      </c>
      <c r="D208" s="7"/>
      <c r="E208" s="5"/>
      <c r="F208" s="5"/>
      <c r="G208" s="5"/>
    </row>
    <row r="209" spans="2:7" ht="15.75" customHeight="1">
      <c r="B209" s="8"/>
      <c r="C209" s="25"/>
      <c r="D209" s="7" t="s">
        <v>6</v>
      </c>
      <c r="E209" s="5">
        <v>19.2</v>
      </c>
      <c r="F209" s="5"/>
      <c r="G209" s="31">
        <f aca="true" t="shared" si="33" ref="G209">+E209*F209</f>
        <v>0</v>
      </c>
    </row>
    <row r="210" spans="2:7" ht="15.75" customHeight="1">
      <c r="B210" s="8"/>
      <c r="C210" s="25"/>
      <c r="D210" s="7"/>
      <c r="E210" s="5"/>
      <c r="F210" s="5"/>
      <c r="G210" s="31"/>
    </row>
    <row r="211" spans="2:7" ht="51">
      <c r="B211" s="8" t="s">
        <v>110</v>
      </c>
      <c r="C211" s="26" t="s">
        <v>112</v>
      </c>
      <c r="D211" s="7"/>
      <c r="E211" s="5"/>
      <c r="F211" s="5"/>
      <c r="G211" s="5"/>
    </row>
    <row r="212" spans="2:7" ht="15.75" customHeight="1">
      <c r="B212" s="8"/>
      <c r="C212" s="25"/>
      <c r="D212" s="7" t="s">
        <v>6</v>
      </c>
      <c r="E212" s="5">
        <v>16</v>
      </c>
      <c r="F212" s="5"/>
      <c r="G212" s="31">
        <f aca="true" t="shared" si="34" ref="G212">+E212*F212</f>
        <v>0</v>
      </c>
    </row>
    <row r="213" spans="2:7" ht="15.75" customHeight="1">
      <c r="B213" s="8"/>
      <c r="C213" s="25"/>
      <c r="D213" s="7"/>
      <c r="E213" s="5"/>
      <c r="F213" s="5"/>
      <c r="G213" s="31"/>
    </row>
    <row r="214" spans="2:7" ht="55.5" customHeight="1">
      <c r="B214" s="8" t="s">
        <v>111</v>
      </c>
      <c r="C214" s="26" t="s">
        <v>210</v>
      </c>
      <c r="D214" s="7"/>
      <c r="E214" s="5"/>
      <c r="F214" s="5"/>
      <c r="G214" s="5"/>
    </row>
    <row r="215" spans="2:7" ht="15.75" customHeight="1">
      <c r="B215" s="8"/>
      <c r="C215" s="25"/>
      <c r="D215" s="7" t="s">
        <v>6</v>
      </c>
      <c r="E215" s="5">
        <v>51</v>
      </c>
      <c r="F215" s="5"/>
      <c r="G215" s="31">
        <f aca="true" t="shared" si="35" ref="G215">+E215*F215</f>
        <v>0</v>
      </c>
    </row>
    <row r="216" spans="2:7" ht="15.75" customHeight="1">
      <c r="B216" s="8"/>
      <c r="C216" s="25"/>
      <c r="D216" s="7"/>
      <c r="E216" s="5"/>
      <c r="F216" s="5"/>
      <c r="G216" s="31"/>
    </row>
    <row r="217" spans="2:7" ht="25.5">
      <c r="B217" s="8" t="s">
        <v>113</v>
      </c>
      <c r="C217" s="26" t="s">
        <v>186</v>
      </c>
      <c r="D217" s="7"/>
      <c r="E217" s="5"/>
      <c r="F217" s="5"/>
      <c r="G217" s="5"/>
    </row>
    <row r="218" spans="2:7" ht="15.75" customHeight="1">
      <c r="B218" s="8"/>
      <c r="C218" s="25"/>
      <c r="D218" s="7" t="s">
        <v>6</v>
      </c>
      <c r="E218" s="5">
        <v>37</v>
      </c>
      <c r="F218" s="5"/>
      <c r="G218" s="31">
        <f aca="true" t="shared" si="36" ref="G218">+E218*F218</f>
        <v>0</v>
      </c>
    </row>
    <row r="219" spans="2:7" ht="15.75" customHeight="1">
      <c r="B219" s="8"/>
      <c r="C219" s="25"/>
      <c r="D219" s="7"/>
      <c r="E219" s="5"/>
      <c r="F219" s="5"/>
      <c r="G219" s="31"/>
    </row>
    <row r="220" spans="2:7" ht="12.75">
      <c r="B220" s="8" t="s">
        <v>187</v>
      </c>
      <c r="C220" s="26" t="s">
        <v>188</v>
      </c>
      <c r="D220" s="7"/>
      <c r="E220" s="5"/>
      <c r="F220" s="5"/>
      <c r="G220" s="5"/>
    </row>
    <row r="221" spans="2:7" ht="15.75" customHeight="1">
      <c r="B221" s="8"/>
      <c r="C221" s="25"/>
      <c r="D221" s="7" t="s">
        <v>6</v>
      </c>
      <c r="E221" s="5">
        <v>12</v>
      </c>
      <c r="F221" s="5"/>
      <c r="G221" s="31">
        <f aca="true" t="shared" si="37" ref="G221">+E221*F221</f>
        <v>0</v>
      </c>
    </row>
    <row r="222" spans="2:7" ht="15.75" customHeight="1">
      <c r="B222" s="8"/>
      <c r="C222" s="25"/>
      <c r="D222" s="7"/>
      <c r="E222" s="5"/>
      <c r="F222" s="5"/>
      <c r="G222" s="31"/>
    </row>
    <row r="223" spans="2:7" ht="51">
      <c r="B223" s="8" t="s">
        <v>189</v>
      </c>
      <c r="C223" s="26" t="s">
        <v>190</v>
      </c>
      <c r="D223" s="7"/>
      <c r="E223" s="5"/>
      <c r="F223" s="5"/>
      <c r="G223" s="5"/>
    </row>
    <row r="224" spans="2:7" ht="15.75" customHeight="1">
      <c r="B224" s="8"/>
      <c r="C224" s="25"/>
      <c r="D224" s="7" t="s">
        <v>6</v>
      </c>
      <c r="E224" s="5">
        <v>16</v>
      </c>
      <c r="F224" s="5"/>
      <c r="G224" s="31">
        <f aca="true" t="shared" si="38" ref="G224">+E224*F224</f>
        <v>0</v>
      </c>
    </row>
    <row r="225" spans="2:7" ht="15.75" customHeight="1">
      <c r="B225" s="8"/>
      <c r="C225" s="25"/>
      <c r="D225" s="7"/>
      <c r="E225" s="5"/>
      <c r="F225" s="5"/>
      <c r="G225" s="31"/>
    </row>
    <row r="226" spans="2:7" ht="12.75">
      <c r="B226" s="43" t="s">
        <v>65</v>
      </c>
      <c r="C226" s="44" t="s">
        <v>34</v>
      </c>
      <c r="D226" s="48" t="s">
        <v>4</v>
      </c>
      <c r="E226" s="46"/>
      <c r="F226" s="46"/>
      <c r="G226" s="49">
        <f>+SUM(G197:G224)</f>
        <v>0</v>
      </c>
    </row>
    <row r="227" spans="2:7" ht="12.75">
      <c r="B227" s="3"/>
      <c r="C227" s="4"/>
      <c r="D227" s="7"/>
      <c r="E227" s="5"/>
      <c r="F227" s="5"/>
      <c r="G227" s="9"/>
    </row>
    <row r="228" spans="2:7" ht="12.75">
      <c r="B228" s="43" t="s">
        <v>67</v>
      </c>
      <c r="C228" s="44" t="s">
        <v>28</v>
      </c>
      <c r="D228" s="48" t="s">
        <v>4</v>
      </c>
      <c r="E228" s="46"/>
      <c r="F228" s="46"/>
      <c r="G228" s="47"/>
    </row>
    <row r="229" spans="2:7" ht="12.75">
      <c r="B229" s="3"/>
      <c r="C229" s="4"/>
      <c r="D229" s="7"/>
      <c r="E229" s="5"/>
      <c r="F229" s="5"/>
      <c r="G229" s="5"/>
    </row>
    <row r="230" spans="2:7" ht="38.25">
      <c r="B230" s="8" t="s">
        <v>68</v>
      </c>
      <c r="C230" s="26" t="s">
        <v>75</v>
      </c>
      <c r="D230" s="7"/>
      <c r="E230" s="5"/>
      <c r="F230" s="10"/>
      <c r="G230" s="5"/>
    </row>
    <row r="231" spans="2:7" ht="14.25" customHeight="1">
      <c r="B231" s="8"/>
      <c r="C231" s="25"/>
      <c r="D231" s="7" t="s">
        <v>6</v>
      </c>
      <c r="E231" s="5">
        <v>40</v>
      </c>
      <c r="F231" s="10"/>
      <c r="G231" s="31">
        <f aca="true" t="shared" si="39" ref="G231">+E231*F231</f>
        <v>0</v>
      </c>
    </row>
    <row r="232" spans="2:7" ht="14.25" customHeight="1">
      <c r="B232" s="8"/>
      <c r="C232" s="25"/>
      <c r="D232" s="7"/>
      <c r="E232" s="5"/>
      <c r="F232" s="10"/>
      <c r="G232" s="5"/>
    </row>
    <row r="233" spans="2:7" ht="12.75">
      <c r="B233" s="8" t="s">
        <v>196</v>
      </c>
      <c r="C233" s="26" t="s">
        <v>197</v>
      </c>
      <c r="D233" s="7"/>
      <c r="E233" s="5"/>
      <c r="F233" s="10"/>
      <c r="G233" s="5"/>
    </row>
    <row r="234" spans="2:7" ht="14.25" customHeight="1">
      <c r="B234" s="8"/>
      <c r="C234" s="25" t="s">
        <v>147</v>
      </c>
      <c r="D234" s="7" t="s">
        <v>46</v>
      </c>
      <c r="E234" s="5">
        <v>1</v>
      </c>
      <c r="F234" s="10"/>
      <c r="G234" s="31">
        <f aca="true" t="shared" si="40" ref="G234:G235">+E234*F234</f>
        <v>0</v>
      </c>
    </row>
    <row r="235" spans="2:7" ht="14.25" customHeight="1">
      <c r="B235" s="8"/>
      <c r="C235" s="25" t="s">
        <v>148</v>
      </c>
      <c r="D235" s="7" t="s">
        <v>46</v>
      </c>
      <c r="E235" s="5">
        <v>1</v>
      </c>
      <c r="F235" s="10"/>
      <c r="G235" s="31">
        <f t="shared" si="40"/>
        <v>0</v>
      </c>
    </row>
    <row r="236" spans="2:7" ht="14.25" customHeight="1">
      <c r="B236" s="8"/>
      <c r="C236" s="25"/>
      <c r="D236" s="7"/>
      <c r="E236" s="5"/>
      <c r="F236" s="10"/>
      <c r="G236" s="5"/>
    </row>
    <row r="237" spans="2:7" ht="38.25">
      <c r="B237" s="8" t="s">
        <v>198</v>
      </c>
      <c r="C237" s="26" t="s">
        <v>199</v>
      </c>
      <c r="D237" s="7"/>
      <c r="E237" s="5"/>
      <c r="F237" s="10"/>
      <c r="G237" s="5"/>
    </row>
    <row r="238" spans="2:7" ht="14.25" customHeight="1">
      <c r="B238" s="8"/>
      <c r="C238" s="25"/>
      <c r="D238" s="7" t="s">
        <v>0</v>
      </c>
      <c r="E238" s="5">
        <v>17</v>
      </c>
      <c r="F238" s="10"/>
      <c r="G238" s="31">
        <f aca="true" t="shared" si="41" ref="G238">+E238*F238</f>
        <v>0</v>
      </c>
    </row>
    <row r="239" spans="2:7" ht="14.25" customHeight="1">
      <c r="B239" s="8"/>
      <c r="C239" s="25"/>
      <c r="D239" s="7"/>
      <c r="E239" s="5"/>
      <c r="F239" s="10"/>
      <c r="G239" s="5"/>
    </row>
    <row r="240" spans="2:7" ht="12.75">
      <c r="B240" s="43" t="s">
        <v>67</v>
      </c>
      <c r="C240" s="44" t="s">
        <v>29</v>
      </c>
      <c r="D240" s="48" t="s">
        <v>4</v>
      </c>
      <c r="E240" s="46"/>
      <c r="F240" s="46"/>
      <c r="G240" s="49">
        <f>+SUM(G230:G238)</f>
        <v>0</v>
      </c>
    </row>
    <row r="241" spans="2:7" ht="12.75">
      <c r="B241" s="3"/>
      <c r="C241" s="4"/>
      <c r="D241" s="7"/>
      <c r="E241" s="5"/>
      <c r="F241" s="5"/>
      <c r="G241" s="9"/>
    </row>
    <row r="242" spans="2:7" ht="12.75">
      <c r="B242" s="43" t="s">
        <v>191</v>
      </c>
      <c r="C242" s="44" t="s">
        <v>192</v>
      </c>
      <c r="D242" s="48" t="s">
        <v>4</v>
      </c>
      <c r="E242" s="46"/>
      <c r="F242" s="46"/>
      <c r="G242" s="47"/>
    </row>
    <row r="243" spans="2:7" ht="12.75">
      <c r="B243" s="3"/>
      <c r="C243" s="4"/>
      <c r="D243" s="7"/>
      <c r="E243" s="5"/>
      <c r="F243" s="5"/>
      <c r="G243" s="5"/>
    </row>
    <row r="244" spans="2:7" ht="113.25" customHeight="1">
      <c r="B244" s="8" t="s">
        <v>193</v>
      </c>
      <c r="C244" s="26" t="s">
        <v>195</v>
      </c>
      <c r="D244" s="7"/>
      <c r="E244" s="5"/>
      <c r="F244" s="10"/>
      <c r="G244" s="5"/>
    </row>
    <row r="245" spans="2:7" ht="14.25" customHeight="1">
      <c r="B245" s="8"/>
      <c r="C245" s="25"/>
      <c r="D245" s="7" t="s">
        <v>5</v>
      </c>
      <c r="E245" s="5">
        <v>6.5</v>
      </c>
      <c r="F245" s="10"/>
      <c r="G245" s="31">
        <f aca="true" t="shared" si="42" ref="G245">+E245*F245</f>
        <v>0</v>
      </c>
    </row>
    <row r="246" spans="2:7" ht="14.25" customHeight="1">
      <c r="B246" s="8"/>
      <c r="C246" s="25"/>
      <c r="D246" s="7"/>
      <c r="E246" s="5"/>
      <c r="F246" s="10"/>
      <c r="G246" s="5"/>
    </row>
    <row r="247" spans="2:7" ht="12.75">
      <c r="B247" s="43" t="s">
        <v>191</v>
      </c>
      <c r="C247" s="44" t="s">
        <v>194</v>
      </c>
      <c r="D247" s="48" t="s">
        <v>4</v>
      </c>
      <c r="E247" s="46"/>
      <c r="F247" s="46"/>
      <c r="G247" s="49">
        <f>+SUM(G244:G245)</f>
        <v>0</v>
      </c>
    </row>
    <row r="248" spans="2:7" ht="12.75">
      <c r="B248" s="3"/>
      <c r="C248" s="4"/>
      <c r="D248" s="7"/>
      <c r="E248" s="5"/>
      <c r="F248" s="5"/>
      <c r="G248" s="9"/>
    </row>
    <row r="249" spans="2:7" ht="12.75">
      <c r="B249" s="43" t="s">
        <v>205</v>
      </c>
      <c r="C249" s="44" t="s">
        <v>206</v>
      </c>
      <c r="D249" s="48" t="s">
        <v>4</v>
      </c>
      <c r="E249" s="46"/>
      <c r="F249" s="46"/>
      <c r="G249" s="47"/>
    </row>
    <row r="250" spans="2:7" ht="12.75">
      <c r="B250" s="3"/>
      <c r="C250" s="4"/>
      <c r="D250" s="7"/>
      <c r="E250" s="5"/>
      <c r="F250" s="5"/>
      <c r="G250" s="5"/>
    </row>
    <row r="251" spans="2:7" ht="69.75" customHeight="1">
      <c r="B251" s="8" t="s">
        <v>193</v>
      </c>
      <c r="C251" s="26" t="s">
        <v>208</v>
      </c>
      <c r="D251" s="7"/>
      <c r="E251" s="5"/>
      <c r="F251" s="10"/>
      <c r="G251" s="5"/>
    </row>
    <row r="252" spans="2:7" ht="14.25" customHeight="1">
      <c r="B252" s="8"/>
      <c r="C252" s="25"/>
      <c r="D252" s="7" t="s">
        <v>5</v>
      </c>
      <c r="E252" s="5">
        <v>49</v>
      </c>
      <c r="F252" s="10"/>
      <c r="G252" s="31">
        <f>+E252*F252</f>
        <v>0</v>
      </c>
    </row>
    <row r="253" spans="2:7" ht="14.25" customHeight="1">
      <c r="B253" s="8"/>
      <c r="C253" s="25"/>
      <c r="D253" s="7"/>
      <c r="E253" s="5"/>
      <c r="F253" s="10"/>
      <c r="G253" s="5"/>
    </row>
    <row r="254" spans="2:7" ht="69.75" customHeight="1">
      <c r="B254" s="8" t="s">
        <v>211</v>
      </c>
      <c r="C254" s="26" t="s">
        <v>212</v>
      </c>
      <c r="D254" s="7"/>
      <c r="E254" s="5"/>
      <c r="F254" s="10"/>
      <c r="G254" s="5"/>
    </row>
    <row r="255" spans="2:7" ht="14.25" customHeight="1">
      <c r="B255" s="8"/>
      <c r="C255" s="82" t="s">
        <v>213</v>
      </c>
      <c r="D255" s="7" t="s">
        <v>5</v>
      </c>
      <c r="E255" s="5">
        <v>49</v>
      </c>
      <c r="F255" s="10"/>
      <c r="G255" s="31">
        <f>+E255*F255</f>
        <v>0</v>
      </c>
    </row>
    <row r="256" spans="2:7" ht="14.25" customHeight="1">
      <c r="B256" s="8"/>
      <c r="C256" s="82" t="s">
        <v>214</v>
      </c>
      <c r="D256" s="7" t="s">
        <v>5</v>
      </c>
      <c r="E256" s="5">
        <v>45</v>
      </c>
      <c r="F256" s="10"/>
      <c r="G256" s="31">
        <f>+E256*F256</f>
        <v>0</v>
      </c>
    </row>
    <row r="257" spans="2:7" ht="14.25" customHeight="1">
      <c r="B257" s="8"/>
      <c r="C257" s="82" t="s">
        <v>215</v>
      </c>
      <c r="D257" s="7" t="s">
        <v>6</v>
      </c>
      <c r="E257" s="5">
        <v>20</v>
      </c>
      <c r="F257" s="10"/>
      <c r="G257" s="31">
        <f>+E257*F257</f>
        <v>0</v>
      </c>
    </row>
    <row r="258" spans="2:7" ht="14.25" customHeight="1">
      <c r="B258" s="8"/>
      <c r="C258" s="25"/>
      <c r="D258" s="7"/>
      <c r="E258" s="5"/>
      <c r="F258" s="10"/>
      <c r="G258" s="5"/>
    </row>
    <row r="259" spans="2:7" ht="12.75">
      <c r="B259" s="43" t="s">
        <v>205</v>
      </c>
      <c r="C259" s="44" t="s">
        <v>207</v>
      </c>
      <c r="D259" s="48" t="s">
        <v>4</v>
      </c>
      <c r="E259" s="46"/>
      <c r="F259" s="46"/>
      <c r="G259" s="49">
        <f>+SUM(G251:G258)</f>
        <v>0</v>
      </c>
    </row>
    <row r="260" spans="2:7" ht="12.75">
      <c r="B260" s="3"/>
      <c r="C260" s="4"/>
      <c r="D260" s="7"/>
      <c r="E260" s="5"/>
      <c r="F260" s="5"/>
      <c r="G260" s="9"/>
    </row>
    <row r="261" spans="2:7" ht="12.75">
      <c r="B261" s="43"/>
      <c r="C261" s="44" t="s">
        <v>37</v>
      </c>
      <c r="D261" s="48"/>
      <c r="E261" s="46"/>
      <c r="F261" s="46"/>
      <c r="G261" s="49"/>
    </row>
    <row r="262" spans="2:7" ht="12.75">
      <c r="B262" s="3"/>
      <c r="C262" s="4"/>
      <c r="D262" s="7"/>
      <c r="E262" s="5"/>
      <c r="F262" s="5"/>
      <c r="G262" s="9"/>
    </row>
    <row r="263" spans="2:7" ht="12.75">
      <c r="B263" s="43" t="s">
        <v>8</v>
      </c>
      <c r="C263" s="44" t="s">
        <v>116</v>
      </c>
      <c r="D263" s="48"/>
      <c r="E263" s="46"/>
      <c r="F263" s="46"/>
      <c r="G263" s="49">
        <f>+G29</f>
        <v>0</v>
      </c>
    </row>
    <row r="264" spans="2:7" ht="12.75">
      <c r="B264" s="3"/>
      <c r="C264" s="4"/>
      <c r="D264" s="7"/>
      <c r="E264" s="5"/>
      <c r="F264" s="5"/>
      <c r="G264" s="9"/>
    </row>
    <row r="265" spans="2:7" ht="12.75">
      <c r="B265" s="43" t="s">
        <v>18</v>
      </c>
      <c r="C265" s="44" t="s">
        <v>9</v>
      </c>
      <c r="D265" s="48"/>
      <c r="E265" s="46"/>
      <c r="F265" s="46"/>
      <c r="G265" s="49"/>
    </row>
    <row r="266" spans="2:7" s="2" customFormat="1" ht="12.75">
      <c r="B266" s="8" t="s">
        <v>20</v>
      </c>
      <c r="C266" s="13" t="s">
        <v>38</v>
      </c>
      <c r="D266" s="7"/>
      <c r="E266" s="5"/>
      <c r="F266" s="5"/>
      <c r="G266" s="5">
        <f>+G90</f>
        <v>0</v>
      </c>
    </row>
    <row r="267" spans="2:7" s="2" customFormat="1" ht="12.75">
      <c r="B267" s="8" t="s">
        <v>30</v>
      </c>
      <c r="C267" s="13" t="s">
        <v>39</v>
      </c>
      <c r="D267" s="7"/>
      <c r="E267" s="5"/>
      <c r="F267" s="5"/>
      <c r="G267" s="5">
        <f>+G105</f>
        <v>0</v>
      </c>
    </row>
    <row r="268" spans="2:7" s="2" customFormat="1" ht="12.75">
      <c r="B268" s="8" t="s">
        <v>31</v>
      </c>
      <c r="C268" s="13" t="s">
        <v>40</v>
      </c>
      <c r="D268" s="7"/>
      <c r="E268" s="5"/>
      <c r="F268" s="5"/>
      <c r="G268" s="5">
        <f>+G148</f>
        <v>0</v>
      </c>
    </row>
    <row r="269" spans="2:7" ht="12.75">
      <c r="B269" s="43"/>
      <c r="C269" s="44" t="s">
        <v>41</v>
      </c>
      <c r="D269" s="48"/>
      <c r="E269" s="46"/>
      <c r="F269" s="46"/>
      <c r="G269" s="49">
        <f>+G266+G267+G268</f>
        <v>0</v>
      </c>
    </row>
    <row r="270" spans="2:7" ht="12.75">
      <c r="B270" s="3"/>
      <c r="C270" s="4"/>
      <c r="D270" s="7"/>
      <c r="E270" s="5"/>
      <c r="F270" s="5"/>
      <c r="G270" s="9"/>
    </row>
    <row r="271" spans="2:7" ht="12.75">
      <c r="B271" s="43" t="s">
        <v>56</v>
      </c>
      <c r="C271" s="44" t="s">
        <v>19</v>
      </c>
      <c r="D271" s="48"/>
      <c r="E271" s="46"/>
      <c r="F271" s="46"/>
      <c r="G271" s="49"/>
    </row>
    <row r="272" spans="2:7" ht="12.75">
      <c r="B272" s="8" t="s">
        <v>57</v>
      </c>
      <c r="C272" s="13" t="s">
        <v>115</v>
      </c>
      <c r="D272" s="7"/>
      <c r="E272" s="5"/>
      <c r="F272" s="5"/>
      <c r="G272" s="5">
        <f>+G176</f>
        <v>0</v>
      </c>
    </row>
    <row r="273" spans="2:7" ht="12.75">
      <c r="B273" s="8" t="s">
        <v>63</v>
      </c>
      <c r="C273" s="13" t="s">
        <v>71</v>
      </c>
      <c r="D273" s="7"/>
      <c r="E273" s="5"/>
      <c r="F273" s="5"/>
      <c r="G273" s="5">
        <f>+G192</f>
        <v>0</v>
      </c>
    </row>
    <row r="274" spans="2:7" ht="12.75">
      <c r="B274" s="8" t="s">
        <v>65</v>
      </c>
      <c r="C274" s="13" t="s">
        <v>33</v>
      </c>
      <c r="D274" s="7"/>
      <c r="E274" s="5"/>
      <c r="F274" s="5"/>
      <c r="G274" s="5">
        <f>+G226</f>
        <v>0</v>
      </c>
    </row>
    <row r="275" spans="2:7" ht="12.75">
      <c r="B275" s="8" t="s">
        <v>67</v>
      </c>
      <c r="C275" s="13" t="s">
        <v>28</v>
      </c>
      <c r="D275" s="7"/>
      <c r="E275" s="5"/>
      <c r="F275" s="5"/>
      <c r="G275" s="5">
        <f>+G240</f>
        <v>0</v>
      </c>
    </row>
    <row r="276" spans="2:7" ht="12.75">
      <c r="B276" s="8" t="s">
        <v>191</v>
      </c>
      <c r="C276" s="13" t="s">
        <v>192</v>
      </c>
      <c r="D276" s="7"/>
      <c r="E276" s="5"/>
      <c r="F276" s="5"/>
      <c r="G276" s="5">
        <f>+G247</f>
        <v>0</v>
      </c>
    </row>
    <row r="277" spans="2:7" ht="12.75">
      <c r="B277" s="8" t="s">
        <v>205</v>
      </c>
      <c r="C277" s="13" t="s">
        <v>206</v>
      </c>
      <c r="D277" s="7"/>
      <c r="E277" s="5"/>
      <c r="F277" s="5"/>
      <c r="G277" s="5">
        <f>+G259</f>
        <v>0</v>
      </c>
    </row>
    <row r="278" spans="2:7" ht="12.75">
      <c r="B278" s="43"/>
      <c r="C278" s="44" t="s">
        <v>42</v>
      </c>
      <c r="D278" s="48"/>
      <c r="E278" s="46"/>
      <c r="F278" s="46"/>
      <c r="G278" s="49">
        <f>+G272+G273+G274+G275+G276</f>
        <v>0</v>
      </c>
    </row>
    <row r="279" spans="2:7" ht="12.75">
      <c r="B279" s="3"/>
      <c r="C279" s="4"/>
      <c r="D279" s="7"/>
      <c r="E279" s="5"/>
      <c r="F279" s="5"/>
      <c r="G279" s="9"/>
    </row>
    <row r="280" spans="2:7" ht="12.75">
      <c r="B280" s="64" t="s">
        <v>4</v>
      </c>
      <c r="C280" s="44" t="s">
        <v>135</v>
      </c>
      <c r="D280" s="48" t="s">
        <v>4</v>
      </c>
      <c r="E280" s="46"/>
      <c r="F280" s="46"/>
      <c r="G280" s="49">
        <f>+G278+G269+G263</f>
        <v>0</v>
      </c>
    </row>
    <row r="281" spans="2:7" ht="12.75">
      <c r="B281" s="14"/>
      <c r="C281" s="15"/>
      <c r="D281" s="18"/>
      <c r="E281" s="16"/>
      <c r="F281" s="16"/>
      <c r="G281" s="17"/>
    </row>
    <row r="282" spans="2:7" s="2" customFormat="1" ht="12.75">
      <c r="B282" s="43" t="s">
        <v>136</v>
      </c>
      <c r="C282" s="44" t="s">
        <v>77</v>
      </c>
      <c r="D282" s="45" t="s">
        <v>4</v>
      </c>
      <c r="E282" s="46" t="s">
        <v>4</v>
      </c>
      <c r="F282" s="46"/>
      <c r="G282" s="47"/>
    </row>
    <row r="283" spans="2:7" ht="51">
      <c r="B283" s="3"/>
      <c r="C283" s="13" t="s">
        <v>114</v>
      </c>
      <c r="D283" s="7"/>
      <c r="E283" s="5"/>
      <c r="F283" s="5"/>
      <c r="G283" s="31"/>
    </row>
    <row r="284" spans="2:7" ht="12.75">
      <c r="B284" s="43"/>
      <c r="C284" s="44" t="s">
        <v>98</v>
      </c>
      <c r="D284" s="48" t="s">
        <v>46</v>
      </c>
      <c r="E284" s="46">
        <v>1</v>
      </c>
      <c r="F284" s="46"/>
      <c r="G284" s="65">
        <f>+G280*0.02</f>
        <v>0</v>
      </c>
    </row>
    <row r="285" spans="2:7" ht="12.75">
      <c r="B285" s="3"/>
      <c r="C285" s="4"/>
      <c r="D285" s="7"/>
      <c r="E285" s="5"/>
      <c r="F285" s="5"/>
      <c r="G285" s="31"/>
    </row>
    <row r="286" spans="2:7" ht="12.75">
      <c r="B286" s="66" t="s">
        <v>4</v>
      </c>
      <c r="C286" s="53" t="s">
        <v>43</v>
      </c>
      <c r="D286" s="54" t="s">
        <v>4</v>
      </c>
      <c r="E286" s="55"/>
      <c r="F286" s="55"/>
      <c r="G286" s="56">
        <f>+G280+G284</f>
        <v>0</v>
      </c>
    </row>
    <row r="287" spans="2:7" ht="12.75">
      <c r="B287" s="57"/>
      <c r="C287" s="4" t="s">
        <v>78</v>
      </c>
      <c r="D287" s="7"/>
      <c r="E287" s="5"/>
      <c r="F287" s="5"/>
      <c r="G287" s="58">
        <f>+G286*0.25</f>
        <v>0</v>
      </c>
    </row>
    <row r="288" spans="2:7" ht="12.75">
      <c r="B288" s="59"/>
      <c r="C288" s="60" t="s">
        <v>44</v>
      </c>
      <c r="D288" s="61"/>
      <c r="E288" s="62"/>
      <c r="F288" s="62"/>
      <c r="G288" s="63">
        <f>+G286+G287</f>
        <v>0</v>
      </c>
    </row>
    <row r="289" spans="2:7" ht="12.75">
      <c r="B289" s="14"/>
      <c r="C289" s="1"/>
      <c r="D289" s="18"/>
      <c r="E289" s="16"/>
      <c r="F289" s="16"/>
      <c r="G289" s="18"/>
    </row>
    <row r="290" spans="2:7" ht="12.75">
      <c r="B290" s="14"/>
      <c r="C290" s="28"/>
      <c r="D290" s="18"/>
      <c r="E290" s="16"/>
      <c r="F290" s="16"/>
      <c r="G290" s="18"/>
    </row>
    <row r="291" spans="2:7" ht="12.75">
      <c r="B291" s="14"/>
      <c r="C291" s="28"/>
      <c r="D291" s="18"/>
      <c r="E291" s="16"/>
      <c r="F291" s="16"/>
      <c r="G291" s="18"/>
    </row>
    <row r="292" spans="2:7" ht="12.75">
      <c r="B292" s="14"/>
      <c r="C292" s="28"/>
      <c r="D292" s="18"/>
      <c r="E292" s="16"/>
      <c r="F292" s="16"/>
      <c r="G292" s="18"/>
    </row>
    <row r="293" spans="2:7" ht="12.75">
      <c r="B293" s="14"/>
      <c r="C293" s="28"/>
      <c r="D293" s="18"/>
      <c r="E293" s="16"/>
      <c r="F293" s="16"/>
      <c r="G293" s="18"/>
    </row>
    <row r="294" spans="2:7" ht="12.75">
      <c r="B294" s="14"/>
      <c r="C294" s="28"/>
      <c r="D294" s="18"/>
      <c r="E294" s="16"/>
      <c r="F294" s="16"/>
      <c r="G294" s="18"/>
    </row>
    <row r="295" spans="2:7" ht="12.75">
      <c r="B295" s="14"/>
      <c r="C295" s="28"/>
      <c r="D295" s="18"/>
      <c r="E295" s="16"/>
      <c r="F295" s="16"/>
      <c r="G295" s="18"/>
    </row>
    <row r="296" spans="2:7" ht="12.75">
      <c r="B296" s="14"/>
      <c r="C296" s="28"/>
      <c r="D296" s="18"/>
      <c r="E296" s="16"/>
      <c r="F296" s="16"/>
      <c r="G296" s="18"/>
    </row>
    <row r="297" spans="2:7" ht="12.75">
      <c r="B297" s="14"/>
      <c r="C297" s="28"/>
      <c r="D297" s="18"/>
      <c r="E297" s="16"/>
      <c r="F297" s="16"/>
      <c r="G297" s="18"/>
    </row>
    <row r="298" spans="2:7" ht="12.75">
      <c r="B298" s="14"/>
      <c r="C298" s="28"/>
      <c r="D298" s="18"/>
      <c r="E298" s="16"/>
      <c r="F298" s="16"/>
      <c r="G298" s="18"/>
    </row>
    <row r="299" spans="2:7" ht="12.75">
      <c r="B299" s="14"/>
      <c r="C299" s="28"/>
      <c r="D299" s="18"/>
      <c r="E299" s="16"/>
      <c r="F299" s="16"/>
      <c r="G299" s="18"/>
    </row>
    <row r="300" spans="2:7" ht="12.75">
      <c r="B300" s="14"/>
      <c r="C300" s="28"/>
      <c r="D300" s="18"/>
      <c r="E300" s="16"/>
      <c r="F300" s="16"/>
      <c r="G300" s="18"/>
    </row>
    <row r="301" spans="2:7" ht="12.75">
      <c r="B301" s="14"/>
      <c r="C301" s="28"/>
      <c r="D301" s="18"/>
      <c r="E301" s="16"/>
      <c r="F301" s="16"/>
      <c r="G301" s="18"/>
    </row>
    <row r="302" spans="2:7" ht="12.75">
      <c r="B302" s="14"/>
      <c r="C302" s="28"/>
      <c r="D302" s="18"/>
      <c r="E302" s="16"/>
      <c r="F302" s="16"/>
      <c r="G302" s="18"/>
    </row>
    <row r="303" spans="2:7" ht="12.75">
      <c r="B303" s="14"/>
      <c r="C303" s="28"/>
      <c r="D303" s="18"/>
      <c r="E303" s="16"/>
      <c r="F303" s="16"/>
      <c r="G303" s="18"/>
    </row>
    <row r="304" spans="2:7" ht="12.75">
      <c r="B304" s="14"/>
      <c r="C304" s="28"/>
      <c r="D304" s="18"/>
      <c r="E304" s="16"/>
      <c r="F304" s="16"/>
      <c r="G304" s="18"/>
    </row>
    <row r="305" spans="2:7" ht="12.75">
      <c r="B305" s="14"/>
      <c r="C305" s="28"/>
      <c r="D305" s="18"/>
      <c r="E305" s="16"/>
      <c r="F305" s="16"/>
      <c r="G305" s="18"/>
    </row>
    <row r="306" spans="2:7" ht="12.75">
      <c r="B306" s="14"/>
      <c r="C306" s="28"/>
      <c r="D306" s="18"/>
      <c r="E306" s="16"/>
      <c r="F306" s="16"/>
      <c r="G306" s="18"/>
    </row>
    <row r="307" spans="2:7" ht="12.75">
      <c r="B307" s="14"/>
      <c r="C307" s="28"/>
      <c r="D307" s="18"/>
      <c r="E307" s="16"/>
      <c r="F307" s="16"/>
      <c r="G307" s="18"/>
    </row>
    <row r="308" spans="2:7" ht="12.75">
      <c r="B308" s="14"/>
      <c r="C308" s="28"/>
      <c r="D308" s="18"/>
      <c r="E308" s="16"/>
      <c r="F308" s="16"/>
      <c r="G308" s="18"/>
    </row>
    <row r="309" spans="2:7" ht="12.75">
      <c r="B309" s="14"/>
      <c r="C309" s="28"/>
      <c r="D309" s="18"/>
      <c r="E309" s="16"/>
      <c r="F309" s="16"/>
      <c r="G309" s="18"/>
    </row>
    <row r="310" spans="1:8" s="2" customFormat="1" ht="13.5" customHeight="1">
      <c r="A310" s="1"/>
      <c r="B310" s="14"/>
      <c r="C310" s="28"/>
      <c r="D310" s="18"/>
      <c r="E310" s="16"/>
      <c r="F310" s="16"/>
      <c r="G310" s="18"/>
      <c r="H310" s="1"/>
    </row>
    <row r="311" spans="1:8" s="2" customFormat="1" ht="13.5" customHeight="1">
      <c r="A311" s="1"/>
      <c r="B311" s="14"/>
      <c r="C311" s="28"/>
      <c r="D311" s="18"/>
      <c r="E311" s="16"/>
      <c r="F311" s="16"/>
      <c r="G311" s="18"/>
      <c r="H311" s="1"/>
    </row>
    <row r="312" spans="1:8" s="2" customFormat="1" ht="13.5" customHeight="1">
      <c r="A312" s="1"/>
      <c r="B312" s="14"/>
      <c r="C312" s="28"/>
      <c r="D312" s="18"/>
      <c r="E312" s="16"/>
      <c r="F312" s="16"/>
      <c r="G312" s="18"/>
      <c r="H312" s="1"/>
    </row>
    <row r="313" spans="1:8" s="2" customFormat="1" ht="13.5" customHeight="1">
      <c r="A313" s="1"/>
      <c r="B313" s="14"/>
      <c r="C313" s="28"/>
      <c r="D313" s="18"/>
      <c r="E313" s="18"/>
      <c r="F313" s="16"/>
      <c r="G313" s="18"/>
      <c r="H313" s="1"/>
    </row>
    <row r="314" spans="1:8" s="2" customFormat="1" ht="13.5" customHeight="1">
      <c r="A314" s="1"/>
      <c r="B314" s="14"/>
      <c r="C314" s="28"/>
      <c r="D314" s="18"/>
      <c r="E314" s="18"/>
      <c r="F314" s="16"/>
      <c r="G314" s="18"/>
      <c r="H314" s="1"/>
    </row>
    <row r="315" spans="1:8" s="2" customFormat="1" ht="13.5" customHeight="1">
      <c r="A315" s="1"/>
      <c r="B315" s="14"/>
      <c r="C315" s="28"/>
      <c r="D315" s="18"/>
      <c r="E315" s="18"/>
      <c r="F315" s="16"/>
      <c r="G315" s="18"/>
      <c r="H315" s="1"/>
    </row>
    <row r="316" spans="1:8" s="2" customFormat="1" ht="13.5" customHeight="1">
      <c r="A316" s="1"/>
      <c r="B316" s="14"/>
      <c r="C316" s="28"/>
      <c r="D316" s="18"/>
      <c r="E316" s="18"/>
      <c r="F316" s="16"/>
      <c r="G316" s="18"/>
      <c r="H316" s="1"/>
    </row>
    <row r="317" spans="1:8" s="2" customFormat="1" ht="13.5" customHeight="1">
      <c r="A317" s="1"/>
      <c r="B317" s="14"/>
      <c r="C317" s="28"/>
      <c r="D317" s="18"/>
      <c r="E317" s="18"/>
      <c r="F317" s="16"/>
      <c r="G317" s="18"/>
      <c r="H317" s="1"/>
    </row>
    <row r="318" spans="1:8" s="2" customFormat="1" ht="13.5" customHeight="1">
      <c r="A318" s="1"/>
      <c r="B318" s="14"/>
      <c r="C318" s="28"/>
      <c r="D318" s="18"/>
      <c r="E318" s="18"/>
      <c r="F318" s="16"/>
      <c r="G318" s="18"/>
      <c r="H318" s="1"/>
    </row>
    <row r="319" spans="1:8" s="2" customFormat="1" ht="13.5" customHeight="1">
      <c r="A319" s="1"/>
      <c r="B319" s="14"/>
      <c r="C319" s="28"/>
      <c r="D319" s="18"/>
      <c r="E319" s="18"/>
      <c r="F319" s="16"/>
      <c r="G319" s="18"/>
      <c r="H319" s="1"/>
    </row>
    <row r="320" spans="1:8" s="2" customFormat="1" ht="13.5" customHeight="1">
      <c r="A320" s="1"/>
      <c r="B320" s="14"/>
      <c r="C320" s="28"/>
      <c r="D320" s="18"/>
      <c r="E320" s="18"/>
      <c r="F320" s="16"/>
      <c r="G320" s="18"/>
      <c r="H320" s="1"/>
    </row>
    <row r="321" spans="1:8" s="2" customFormat="1" ht="13.5" customHeight="1">
      <c r="A321" s="1"/>
      <c r="B321" s="14"/>
      <c r="C321" s="28"/>
      <c r="D321" s="18"/>
      <c r="E321" s="18"/>
      <c r="F321" s="16"/>
      <c r="G321" s="18"/>
      <c r="H321" s="1"/>
    </row>
    <row r="322" spans="1:8" s="2" customFormat="1" ht="13.5" customHeight="1">
      <c r="A322" s="1"/>
      <c r="B322" s="14"/>
      <c r="C322" s="28"/>
      <c r="D322" s="18"/>
      <c r="E322" s="18"/>
      <c r="F322" s="16"/>
      <c r="G322" s="18"/>
      <c r="H322" s="1"/>
    </row>
    <row r="323" spans="1:8" s="2" customFormat="1" ht="13.5" customHeight="1">
      <c r="A323" s="1"/>
      <c r="B323" s="14"/>
      <c r="C323" s="28"/>
      <c r="D323" s="18"/>
      <c r="E323" s="18"/>
      <c r="F323" s="16"/>
      <c r="G323" s="18"/>
      <c r="H323" s="1"/>
    </row>
    <row r="324" spans="1:8" s="2" customFormat="1" ht="13.5" customHeight="1">
      <c r="A324" s="1"/>
      <c r="B324" s="14"/>
      <c r="C324" s="28"/>
      <c r="D324" s="18"/>
      <c r="E324" s="18"/>
      <c r="F324" s="16"/>
      <c r="G324" s="18"/>
      <c r="H324" s="1"/>
    </row>
    <row r="325" spans="1:8" s="2" customFormat="1" ht="13.5" customHeight="1">
      <c r="A325" s="1"/>
      <c r="B325" s="14"/>
      <c r="C325" s="28"/>
      <c r="D325" s="18"/>
      <c r="E325" s="18"/>
      <c r="F325" s="16"/>
      <c r="G325" s="18"/>
      <c r="H325" s="1"/>
    </row>
    <row r="326" spans="1:8" s="2" customFormat="1" ht="13.5" customHeight="1">
      <c r="A326" s="1"/>
      <c r="B326" s="14"/>
      <c r="C326" s="28"/>
      <c r="D326" s="18"/>
      <c r="E326" s="18"/>
      <c r="F326" s="16"/>
      <c r="G326" s="18"/>
      <c r="H326" s="1"/>
    </row>
    <row r="327" spans="1:8" s="2" customFormat="1" ht="13.5" customHeight="1">
      <c r="A327" s="1"/>
      <c r="B327" s="14"/>
      <c r="C327" s="28"/>
      <c r="D327" s="18"/>
      <c r="E327" s="18"/>
      <c r="F327" s="16"/>
      <c r="G327" s="18"/>
      <c r="H327" s="1"/>
    </row>
    <row r="328" spans="1:8" s="2" customFormat="1" ht="13.5" customHeight="1">
      <c r="A328" s="1"/>
      <c r="B328" s="14"/>
      <c r="C328" s="28"/>
      <c r="D328" s="18"/>
      <c r="E328" s="18"/>
      <c r="F328" s="16"/>
      <c r="G328" s="18"/>
      <c r="H328" s="1"/>
    </row>
    <row r="329" spans="1:8" s="2" customFormat="1" ht="13.5" customHeight="1">
      <c r="A329" s="1"/>
      <c r="B329" s="14"/>
      <c r="C329" s="28"/>
      <c r="D329" s="18"/>
      <c r="E329" s="18"/>
      <c r="F329" s="16"/>
      <c r="G329" s="18"/>
      <c r="H329" s="1"/>
    </row>
    <row r="330" spans="1:8" s="2" customFormat="1" ht="13.5" customHeight="1">
      <c r="A330" s="1"/>
      <c r="B330" s="14"/>
      <c r="C330" s="28"/>
      <c r="D330" s="18"/>
      <c r="E330" s="18"/>
      <c r="F330" s="16"/>
      <c r="G330" s="18"/>
      <c r="H330" s="1"/>
    </row>
    <row r="331" spans="1:8" s="2" customFormat="1" ht="13.5" customHeight="1">
      <c r="A331" s="1"/>
      <c r="B331" s="14"/>
      <c r="C331" s="28"/>
      <c r="D331" s="18"/>
      <c r="E331" s="18"/>
      <c r="F331" s="16"/>
      <c r="G331" s="18"/>
      <c r="H331" s="1"/>
    </row>
    <row r="332" spans="1:8" s="2" customFormat="1" ht="13.5" customHeight="1">
      <c r="A332" s="1"/>
      <c r="B332" s="14"/>
      <c r="C332" s="28"/>
      <c r="D332" s="18"/>
      <c r="E332" s="18"/>
      <c r="F332" s="16"/>
      <c r="G332" s="18"/>
      <c r="H332" s="1"/>
    </row>
    <row r="333" spans="1:8" s="2" customFormat="1" ht="13.5" customHeight="1">
      <c r="A333" s="1"/>
      <c r="B333" s="14"/>
      <c r="C333" s="28"/>
      <c r="D333" s="18"/>
      <c r="E333" s="18"/>
      <c r="F333" s="16"/>
      <c r="G333" s="18"/>
      <c r="H333" s="1"/>
    </row>
    <row r="334" spans="1:8" s="2" customFormat="1" ht="13.5" customHeight="1">
      <c r="A334" s="1"/>
      <c r="B334" s="14"/>
      <c r="C334" s="28"/>
      <c r="D334" s="18"/>
      <c r="E334" s="18"/>
      <c r="F334" s="16"/>
      <c r="G334" s="18"/>
      <c r="H334" s="1"/>
    </row>
    <row r="335" spans="1:8" s="2" customFormat="1" ht="13.5" customHeight="1">
      <c r="A335" s="1"/>
      <c r="B335" s="14"/>
      <c r="C335" s="28"/>
      <c r="D335" s="18"/>
      <c r="E335" s="18"/>
      <c r="F335" s="16"/>
      <c r="G335" s="18"/>
      <c r="H335" s="1"/>
    </row>
    <row r="336" spans="1:8" s="2" customFormat="1" ht="13.5" customHeight="1">
      <c r="A336" s="1"/>
      <c r="B336" s="14"/>
      <c r="C336" s="28"/>
      <c r="D336" s="18"/>
      <c r="E336" s="18"/>
      <c r="F336" s="16"/>
      <c r="G336" s="18"/>
      <c r="H336" s="1"/>
    </row>
    <row r="337" spans="1:8" s="2" customFormat="1" ht="13.5" customHeight="1">
      <c r="A337" s="1"/>
      <c r="B337" s="19"/>
      <c r="C337" s="22"/>
      <c r="D337" s="20"/>
      <c r="E337" s="20"/>
      <c r="F337" s="21"/>
      <c r="G337" s="20"/>
      <c r="H337" s="1"/>
    </row>
    <row r="338" spans="1:8" s="2" customFormat="1" ht="13.5" customHeight="1">
      <c r="A338" s="1"/>
      <c r="B338" s="19"/>
      <c r="C338" s="22"/>
      <c r="D338" s="20"/>
      <c r="E338" s="20"/>
      <c r="F338" s="21"/>
      <c r="G338" s="20"/>
      <c r="H338" s="1"/>
    </row>
    <row r="339" spans="1:8" s="2" customFormat="1" ht="60" customHeight="1">
      <c r="A339" s="1"/>
      <c r="B339" s="19"/>
      <c r="C339" s="22"/>
      <c r="D339" s="20"/>
      <c r="E339" s="20"/>
      <c r="F339" s="21"/>
      <c r="G339" s="20"/>
      <c r="H339" s="1"/>
    </row>
    <row r="340" spans="1:8" s="2" customFormat="1" ht="13.5" customHeight="1">
      <c r="A340" s="1"/>
      <c r="B340" s="19"/>
      <c r="C340" s="22"/>
      <c r="D340" s="20"/>
      <c r="E340" s="20"/>
      <c r="F340" s="21"/>
      <c r="G340" s="20"/>
      <c r="H340" s="1"/>
    </row>
    <row r="341" spans="1:8" s="2" customFormat="1" ht="15" customHeight="1">
      <c r="A341" s="1"/>
      <c r="B341" s="19"/>
      <c r="C341" s="22"/>
      <c r="D341" s="20"/>
      <c r="E341" s="20"/>
      <c r="F341" s="21"/>
      <c r="G341" s="20"/>
      <c r="H341" s="1"/>
    </row>
    <row r="342" spans="1:8" s="2" customFormat="1" ht="13.5" customHeight="1">
      <c r="A342" s="1"/>
      <c r="B342" s="19"/>
      <c r="C342" s="22"/>
      <c r="D342" s="20"/>
      <c r="E342" s="20"/>
      <c r="F342" s="21"/>
      <c r="G342" s="20"/>
      <c r="H342" s="1"/>
    </row>
    <row r="343" spans="1:8" s="2" customFormat="1" ht="13.5" customHeight="1">
      <c r="A343" s="1"/>
      <c r="B343" s="19"/>
      <c r="C343" s="22"/>
      <c r="D343" s="20"/>
      <c r="E343" s="20"/>
      <c r="F343" s="21"/>
      <c r="G343" s="20"/>
      <c r="H343" s="1"/>
    </row>
    <row r="344" spans="1:8" s="2" customFormat="1" ht="12.75" customHeight="1">
      <c r="A344" s="1"/>
      <c r="B344" s="19"/>
      <c r="C344" s="22"/>
      <c r="D344" s="20"/>
      <c r="E344" s="20"/>
      <c r="F344" s="21"/>
      <c r="G344" s="20"/>
      <c r="H344" s="1"/>
    </row>
    <row r="345" spans="1:8" s="2" customFormat="1" ht="108" customHeight="1">
      <c r="A345" s="1"/>
      <c r="B345" s="19"/>
      <c r="C345" s="22"/>
      <c r="D345" s="20"/>
      <c r="E345" s="20"/>
      <c r="F345" s="21"/>
      <c r="G345" s="20"/>
      <c r="H345" s="1"/>
    </row>
    <row r="346" spans="1:8" s="2" customFormat="1" ht="13.5" customHeight="1">
      <c r="A346" s="1"/>
      <c r="B346" s="19"/>
      <c r="C346" s="22"/>
      <c r="D346" s="20"/>
      <c r="E346" s="20"/>
      <c r="F346" s="21"/>
      <c r="G346" s="20"/>
      <c r="H346" s="1"/>
    </row>
    <row r="347" spans="1:8" s="2" customFormat="1" ht="15" customHeight="1">
      <c r="A347" s="1"/>
      <c r="B347" s="19"/>
      <c r="C347" s="22"/>
      <c r="D347" s="20"/>
      <c r="E347" s="20"/>
      <c r="F347" s="21"/>
      <c r="G347" s="20"/>
      <c r="H347" s="1"/>
    </row>
    <row r="348" spans="1:8" s="2" customFormat="1" ht="13.5" customHeight="1">
      <c r="A348" s="1"/>
      <c r="B348" s="19"/>
      <c r="C348" s="22"/>
      <c r="D348" s="20"/>
      <c r="E348" s="20"/>
      <c r="F348" s="21"/>
      <c r="G348" s="20"/>
      <c r="H348" s="1"/>
    </row>
    <row r="349" spans="1:8" s="2" customFormat="1" ht="13.5" customHeight="1">
      <c r="A349" s="1"/>
      <c r="B349" s="19"/>
      <c r="C349" s="22"/>
      <c r="D349" s="20"/>
      <c r="E349" s="20"/>
      <c r="F349" s="21"/>
      <c r="G349" s="20"/>
      <c r="H349" s="1"/>
    </row>
    <row r="350" spans="1:8" s="2" customFormat="1" ht="78" customHeight="1">
      <c r="A350" s="1"/>
      <c r="B350" s="19"/>
      <c r="C350" s="22"/>
      <c r="D350" s="20"/>
      <c r="E350" s="20"/>
      <c r="F350" s="21"/>
      <c r="G350" s="20"/>
      <c r="H350" s="1"/>
    </row>
    <row r="351" spans="1:8" s="2" customFormat="1" ht="13.5" customHeight="1">
      <c r="A351" s="1"/>
      <c r="B351" s="19"/>
      <c r="C351" s="22"/>
      <c r="D351" s="20"/>
      <c r="E351" s="20"/>
      <c r="F351" s="21"/>
      <c r="G351" s="20"/>
      <c r="H351" s="1"/>
    </row>
    <row r="352" spans="1:8" s="2" customFormat="1" ht="13.5" customHeight="1">
      <c r="A352" s="1"/>
      <c r="B352" s="19"/>
      <c r="C352" s="22"/>
      <c r="D352" s="20"/>
      <c r="E352" s="20"/>
      <c r="F352" s="21"/>
      <c r="G352" s="20"/>
      <c r="H352" s="1"/>
    </row>
    <row r="353" spans="1:8" s="2" customFormat="1" ht="13.5" customHeight="1">
      <c r="A353" s="1"/>
      <c r="B353" s="19"/>
      <c r="C353" s="22"/>
      <c r="D353" s="20"/>
      <c r="E353" s="20"/>
      <c r="F353" s="21"/>
      <c r="G353" s="20"/>
      <c r="H353" s="1"/>
    </row>
    <row r="354" spans="1:8" s="2" customFormat="1" ht="13.5" customHeight="1">
      <c r="A354" s="1"/>
      <c r="B354" s="19"/>
      <c r="C354" s="22"/>
      <c r="D354" s="20"/>
      <c r="E354" s="20"/>
      <c r="F354" s="21"/>
      <c r="G354" s="20"/>
      <c r="H354" s="1"/>
    </row>
    <row r="355" ht="12.75">
      <c r="F355" s="21"/>
    </row>
    <row r="356" spans="1:8" s="2" customFormat="1" ht="12.75">
      <c r="A356" s="1"/>
      <c r="B356" s="19"/>
      <c r="C356" s="22"/>
      <c r="D356" s="20"/>
      <c r="E356" s="20"/>
      <c r="F356" s="21"/>
      <c r="G356" s="20"/>
      <c r="H356" s="1"/>
    </row>
    <row r="357" spans="1:6" ht="12.75">
      <c r="A357" s="2"/>
      <c r="F357" s="21"/>
    </row>
    <row r="358" ht="12.75">
      <c r="F358" s="21"/>
    </row>
    <row r="359" spans="1:6" ht="12.75">
      <c r="A359" s="2"/>
      <c r="F359" s="21"/>
    </row>
    <row r="360" ht="12.75">
      <c r="F360" s="21"/>
    </row>
    <row r="361" ht="12.75">
      <c r="F361" s="21"/>
    </row>
    <row r="362" ht="12.75">
      <c r="F362" s="21"/>
    </row>
    <row r="363" ht="12.75">
      <c r="F363" s="21"/>
    </row>
    <row r="364" ht="12.75">
      <c r="F364" s="21"/>
    </row>
    <row r="365" ht="12.75">
      <c r="F365" s="21"/>
    </row>
    <row r="366" spans="1:6" ht="12.75">
      <c r="A366" s="2"/>
      <c r="F366" s="21"/>
    </row>
    <row r="367" spans="1:8" s="2" customFormat="1" ht="12.75">
      <c r="A367" s="1"/>
      <c r="B367" s="19"/>
      <c r="C367" s="22"/>
      <c r="D367" s="20"/>
      <c r="E367" s="20"/>
      <c r="F367" s="21"/>
      <c r="G367" s="20"/>
      <c r="H367" s="1"/>
    </row>
    <row r="368" spans="2:8" s="2" customFormat="1" ht="12.75">
      <c r="B368" s="19"/>
      <c r="C368" s="22"/>
      <c r="D368" s="20"/>
      <c r="E368" s="20"/>
      <c r="F368" s="21"/>
      <c r="G368" s="20"/>
      <c r="H368" s="1"/>
    </row>
    <row r="369" ht="12.75">
      <c r="F369" s="21"/>
    </row>
    <row r="370" spans="1:8" s="2" customFormat="1" ht="12.75">
      <c r="A370" s="1"/>
      <c r="B370" s="19"/>
      <c r="C370" s="22"/>
      <c r="D370" s="20"/>
      <c r="E370" s="20"/>
      <c r="F370" s="21"/>
      <c r="G370" s="20"/>
      <c r="H370" s="1"/>
    </row>
    <row r="371" spans="1:8" s="2" customFormat="1" ht="12.75">
      <c r="A371" s="1"/>
      <c r="B371" s="19"/>
      <c r="C371" s="22"/>
      <c r="D371" s="20"/>
      <c r="E371" s="20"/>
      <c r="F371" s="21"/>
      <c r="G371" s="20"/>
      <c r="H371" s="1"/>
    </row>
    <row r="372" spans="1:8" s="2" customFormat="1" ht="12.75">
      <c r="A372" s="1"/>
      <c r="B372" s="19"/>
      <c r="C372" s="22"/>
      <c r="D372" s="20"/>
      <c r="E372" s="20"/>
      <c r="F372" s="21"/>
      <c r="G372" s="20"/>
      <c r="H372" s="1"/>
    </row>
    <row r="373" ht="12.75">
      <c r="F373" s="21"/>
    </row>
    <row r="374" ht="12.75">
      <c r="F374" s="21"/>
    </row>
    <row r="375" ht="12.75">
      <c r="F375" s="21"/>
    </row>
    <row r="376" ht="12.75">
      <c r="F376" s="21"/>
    </row>
    <row r="377" ht="12.75">
      <c r="F377" s="21"/>
    </row>
    <row r="378" ht="12.75">
      <c r="F378" s="21"/>
    </row>
    <row r="379" spans="1:6" ht="12.75">
      <c r="A379" s="2"/>
      <c r="F379" s="21"/>
    </row>
    <row r="380" spans="1:6" ht="12.75">
      <c r="A380" s="2"/>
      <c r="F380" s="21"/>
    </row>
    <row r="381" spans="1:6" ht="12.75">
      <c r="A381" s="2"/>
      <c r="F381" s="21"/>
    </row>
    <row r="382" spans="1:6" ht="12.75">
      <c r="A382" s="2"/>
      <c r="F382" s="21"/>
    </row>
    <row r="383" spans="1:6" ht="12.75">
      <c r="A383" s="2"/>
      <c r="F383" s="21"/>
    </row>
    <row r="384" spans="1:6" ht="12.75">
      <c r="A384" s="2"/>
      <c r="F384" s="21"/>
    </row>
    <row r="385" spans="1:6" ht="12.75">
      <c r="A385" s="2"/>
      <c r="F385" s="21"/>
    </row>
    <row r="386" spans="1:6" ht="12.75">
      <c r="A386" s="2"/>
      <c r="F386" s="21"/>
    </row>
    <row r="387" spans="1:6" ht="12.75">
      <c r="A387" s="2"/>
      <c r="F387" s="21"/>
    </row>
    <row r="388" spans="1:6" ht="12.75">
      <c r="A388" s="2"/>
      <c r="F388" s="21"/>
    </row>
    <row r="389" spans="1:6" ht="12.75">
      <c r="A389" s="2"/>
      <c r="F389" s="21"/>
    </row>
    <row r="390" spans="1:6" ht="12.75">
      <c r="A390" s="2"/>
      <c r="F390" s="21"/>
    </row>
    <row r="391" spans="1:6" ht="12.75">
      <c r="A391" s="2"/>
      <c r="F391" s="21"/>
    </row>
    <row r="392" spans="1:6" ht="12.75">
      <c r="A392" s="2"/>
      <c r="F392" s="21"/>
    </row>
    <row r="393" spans="1:6" ht="12.75">
      <c r="A393" s="2"/>
      <c r="F393" s="21"/>
    </row>
    <row r="394" spans="1:6" ht="12.75">
      <c r="A394" s="2"/>
      <c r="F394" s="21"/>
    </row>
    <row r="395" spans="1:6" ht="12.75">
      <c r="A395" s="2"/>
      <c r="F395" s="21"/>
    </row>
    <row r="396" spans="1:6" ht="12.75">
      <c r="A396" s="2"/>
      <c r="F396" s="21"/>
    </row>
    <row r="397" ht="12.75">
      <c r="F397" s="21"/>
    </row>
    <row r="398" ht="12.75">
      <c r="F398" s="21"/>
    </row>
    <row r="399" ht="12.75">
      <c r="F399" s="21"/>
    </row>
    <row r="400" ht="12.75">
      <c r="F400" s="21"/>
    </row>
    <row r="401" ht="12.75">
      <c r="F401" s="21"/>
    </row>
    <row r="402" ht="12.75">
      <c r="F402" s="21"/>
    </row>
    <row r="403" ht="12.75">
      <c r="F403" s="21"/>
    </row>
    <row r="404" ht="12.75">
      <c r="F404" s="21"/>
    </row>
    <row r="405" ht="12.75">
      <c r="F405" s="21"/>
    </row>
    <row r="406" ht="12.75">
      <c r="F406" s="21"/>
    </row>
    <row r="407" ht="12.75">
      <c r="F407" s="21"/>
    </row>
    <row r="408" ht="12.75">
      <c r="F408" s="21"/>
    </row>
    <row r="409" ht="12.75">
      <c r="F409" s="21"/>
    </row>
    <row r="410" ht="12.75">
      <c r="F410" s="21"/>
    </row>
    <row r="411" ht="12.75">
      <c r="F411" s="21"/>
    </row>
    <row r="412" ht="12.75">
      <c r="F412" s="21"/>
    </row>
    <row r="413" ht="12.75">
      <c r="F413" s="21"/>
    </row>
    <row r="414" ht="12.75">
      <c r="F414" s="21"/>
    </row>
    <row r="415" ht="12.75">
      <c r="F415" s="21"/>
    </row>
    <row r="416" ht="12.75">
      <c r="F416" s="21"/>
    </row>
    <row r="417" ht="12.75">
      <c r="F417" s="21"/>
    </row>
    <row r="418" ht="12.75">
      <c r="F418" s="21"/>
    </row>
    <row r="419" ht="12.75">
      <c r="F419" s="21"/>
    </row>
    <row r="420" ht="12.75">
      <c r="F420" s="21"/>
    </row>
    <row r="421" ht="12.75">
      <c r="F421" s="21"/>
    </row>
    <row r="422" ht="12.75">
      <c r="F422" s="21"/>
    </row>
    <row r="423" ht="12.75">
      <c r="F423" s="21"/>
    </row>
    <row r="424" ht="12.75">
      <c r="F424" s="21"/>
    </row>
    <row r="425" ht="12.75">
      <c r="F425" s="21"/>
    </row>
    <row r="426" ht="12.75">
      <c r="F426" s="21"/>
    </row>
    <row r="427" ht="12.75">
      <c r="F427" s="21"/>
    </row>
    <row r="428" ht="12.75">
      <c r="F428" s="21"/>
    </row>
    <row r="429" ht="12.75">
      <c r="F429" s="21"/>
    </row>
    <row r="430" ht="12.75">
      <c r="F430" s="21"/>
    </row>
    <row r="431" ht="12.75">
      <c r="F431" s="21"/>
    </row>
    <row r="432" ht="12.75">
      <c r="F432" s="21"/>
    </row>
    <row r="433" ht="12.75">
      <c r="F433" s="21"/>
    </row>
    <row r="434" ht="12.75">
      <c r="F434" s="21"/>
    </row>
    <row r="435" ht="12.75">
      <c r="F435" s="21"/>
    </row>
    <row r="436" ht="12.75">
      <c r="F436" s="21"/>
    </row>
    <row r="437" ht="12.75">
      <c r="F437" s="21"/>
    </row>
    <row r="438" ht="12.75">
      <c r="F438" s="21"/>
    </row>
    <row r="439" ht="12.75">
      <c r="F439" s="21"/>
    </row>
    <row r="440" ht="12.75">
      <c r="F440" s="21"/>
    </row>
    <row r="441" ht="12.75">
      <c r="F441" s="21"/>
    </row>
    <row r="442" ht="12.75">
      <c r="F442" s="21"/>
    </row>
    <row r="443" ht="12.75">
      <c r="F443" s="21"/>
    </row>
    <row r="444" ht="12.75">
      <c r="F444" s="21"/>
    </row>
    <row r="445" ht="12.75">
      <c r="F445" s="21"/>
    </row>
    <row r="446" ht="12.75">
      <c r="F446" s="21"/>
    </row>
    <row r="447" ht="12.75">
      <c r="F447" s="21"/>
    </row>
    <row r="448" ht="12.75">
      <c r="F448" s="21"/>
    </row>
    <row r="449" ht="12.75">
      <c r="F449" s="21"/>
    </row>
    <row r="450" ht="12.75">
      <c r="F450" s="21"/>
    </row>
    <row r="451" ht="12.75">
      <c r="F451" s="21"/>
    </row>
    <row r="452" ht="12.75">
      <c r="F452" s="21"/>
    </row>
    <row r="453" ht="12.75">
      <c r="F453" s="21"/>
    </row>
    <row r="454" ht="12.75">
      <c r="F454" s="21"/>
    </row>
    <row r="455" ht="12.75">
      <c r="F455" s="21"/>
    </row>
    <row r="456" ht="12.75">
      <c r="F456" s="21"/>
    </row>
    <row r="457" ht="12.75">
      <c r="F457" s="21"/>
    </row>
    <row r="458" ht="12.75">
      <c r="F458" s="21"/>
    </row>
    <row r="459" ht="12.75">
      <c r="F459" s="21"/>
    </row>
    <row r="460" ht="12.75">
      <c r="F460" s="21"/>
    </row>
    <row r="461" ht="12.75">
      <c r="F461" s="21"/>
    </row>
    <row r="462" ht="12.75">
      <c r="F462" s="21"/>
    </row>
    <row r="463" ht="12.75">
      <c r="F463" s="21"/>
    </row>
    <row r="464" ht="12.75">
      <c r="F464" s="21"/>
    </row>
    <row r="465" ht="12.75">
      <c r="F465" s="21"/>
    </row>
    <row r="466" ht="12.75">
      <c r="F466" s="21"/>
    </row>
    <row r="467" ht="12.75">
      <c r="F467" s="21"/>
    </row>
    <row r="468" ht="12.75">
      <c r="F468" s="21"/>
    </row>
    <row r="469" ht="12.75">
      <c r="F469" s="21"/>
    </row>
    <row r="470" ht="12.75">
      <c r="F470" s="21"/>
    </row>
    <row r="471" ht="12.75">
      <c r="F471" s="21"/>
    </row>
    <row r="472" ht="12.75">
      <c r="F472" s="21"/>
    </row>
    <row r="473" ht="12.75">
      <c r="F473" s="21"/>
    </row>
    <row r="474" ht="12.75">
      <c r="F474" s="21"/>
    </row>
    <row r="475" ht="12.75">
      <c r="F475" s="21"/>
    </row>
    <row r="476" ht="12.75">
      <c r="F476" s="21"/>
    </row>
    <row r="477" ht="12.75">
      <c r="F477" s="21"/>
    </row>
    <row r="478" ht="12.75">
      <c r="F478" s="21"/>
    </row>
    <row r="479" ht="12.75">
      <c r="F479" s="21"/>
    </row>
    <row r="480" ht="12.75">
      <c r="F480" s="21"/>
    </row>
    <row r="481" ht="12.75">
      <c r="F481" s="21"/>
    </row>
    <row r="482" ht="12.75">
      <c r="F482" s="21"/>
    </row>
    <row r="483" ht="12.75">
      <c r="F483" s="21"/>
    </row>
    <row r="484" ht="12.75">
      <c r="F484" s="21"/>
    </row>
    <row r="485" ht="12.75">
      <c r="F485" s="21"/>
    </row>
    <row r="486" ht="12.75">
      <c r="F486" s="21"/>
    </row>
    <row r="487" ht="12.75">
      <c r="F487" s="21"/>
    </row>
    <row r="488" ht="12.75">
      <c r="F488" s="21"/>
    </row>
    <row r="489" ht="12.75">
      <c r="F489" s="21"/>
    </row>
    <row r="490" ht="12.75">
      <c r="F490" s="21"/>
    </row>
    <row r="491" ht="12.75">
      <c r="F491" s="21"/>
    </row>
    <row r="492" ht="12.75">
      <c r="F492" s="21"/>
    </row>
    <row r="493" ht="12.75">
      <c r="F493" s="21"/>
    </row>
    <row r="494" ht="12.75">
      <c r="F494" s="21"/>
    </row>
    <row r="495" ht="12.75">
      <c r="F495" s="21"/>
    </row>
    <row r="496" ht="12.75">
      <c r="F496" s="21"/>
    </row>
    <row r="497" ht="12.75">
      <c r="F497" s="21"/>
    </row>
    <row r="498" ht="12.75">
      <c r="F498" s="21"/>
    </row>
    <row r="499" ht="12.75">
      <c r="F499" s="21"/>
    </row>
    <row r="500" ht="12.75">
      <c r="F500" s="21"/>
    </row>
    <row r="501" ht="12.75">
      <c r="F501" s="21"/>
    </row>
    <row r="502" ht="12.75">
      <c r="F502" s="21"/>
    </row>
    <row r="503" ht="12.75">
      <c r="F503" s="21"/>
    </row>
    <row r="504" ht="12.75">
      <c r="F504" s="21"/>
    </row>
    <row r="505" ht="12.75">
      <c r="F505" s="21"/>
    </row>
    <row r="506" ht="12.75">
      <c r="F506" s="21"/>
    </row>
    <row r="507" ht="12.75">
      <c r="F507" s="21"/>
    </row>
    <row r="508" ht="12.75">
      <c r="F508" s="21"/>
    </row>
    <row r="509" ht="12.75">
      <c r="F509" s="21"/>
    </row>
    <row r="510" ht="12.75">
      <c r="F510" s="21"/>
    </row>
    <row r="511" ht="12.75">
      <c r="F511" s="21"/>
    </row>
    <row r="512" ht="12.75">
      <c r="F512" s="21"/>
    </row>
    <row r="513" ht="12.75">
      <c r="F513" s="21"/>
    </row>
    <row r="514" ht="12.75">
      <c r="F514" s="21"/>
    </row>
    <row r="515" ht="12.75">
      <c r="F515" s="21"/>
    </row>
    <row r="516" ht="12.75">
      <c r="F516" s="21"/>
    </row>
    <row r="517" ht="12.75">
      <c r="F517" s="21"/>
    </row>
    <row r="518" ht="12.75">
      <c r="F518" s="21"/>
    </row>
    <row r="519" ht="12.75">
      <c r="F519" s="21"/>
    </row>
    <row r="520" ht="12.75">
      <c r="F520" s="21"/>
    </row>
    <row r="521" ht="12.75">
      <c r="F521" s="21"/>
    </row>
    <row r="522" ht="12.75">
      <c r="F522" s="21"/>
    </row>
    <row r="523" ht="12.75">
      <c r="F523" s="21"/>
    </row>
    <row r="524" ht="12.75">
      <c r="F524" s="21"/>
    </row>
    <row r="525" ht="12.75">
      <c r="F525" s="21"/>
    </row>
    <row r="526" ht="12.75">
      <c r="F526" s="21"/>
    </row>
    <row r="527" ht="12.75">
      <c r="F527" s="21"/>
    </row>
    <row r="528" ht="12.75">
      <c r="F528" s="21"/>
    </row>
    <row r="529" ht="12.75">
      <c r="F529" s="21"/>
    </row>
    <row r="530" ht="12.75">
      <c r="F530" s="21"/>
    </row>
    <row r="531" ht="12.75">
      <c r="F531" s="21"/>
    </row>
    <row r="532" ht="12.75">
      <c r="F532" s="21"/>
    </row>
    <row r="533" ht="12.75">
      <c r="F533" s="21"/>
    </row>
    <row r="534" ht="12.75">
      <c r="F534" s="21"/>
    </row>
    <row r="535" ht="12.75">
      <c r="F535" s="21"/>
    </row>
    <row r="536" ht="12.75">
      <c r="F536" s="21"/>
    </row>
    <row r="537" ht="12.75">
      <c r="F537" s="21"/>
    </row>
    <row r="538" ht="12.75">
      <c r="F538" s="21"/>
    </row>
    <row r="539" ht="12.75">
      <c r="F539" s="21"/>
    </row>
    <row r="540" ht="12.75">
      <c r="F540" s="21"/>
    </row>
    <row r="541" ht="12.75">
      <c r="F541" s="21"/>
    </row>
    <row r="542" ht="12.75">
      <c r="F542" s="21"/>
    </row>
    <row r="543" ht="12.75">
      <c r="F543" s="21"/>
    </row>
    <row r="544" ht="12.75">
      <c r="F544" s="21"/>
    </row>
    <row r="545" ht="12.75">
      <c r="F545" s="21"/>
    </row>
    <row r="546" ht="12.75">
      <c r="F546" s="21"/>
    </row>
    <row r="547" ht="12.75">
      <c r="F547" s="21"/>
    </row>
    <row r="548" ht="12.75">
      <c r="F548" s="21"/>
    </row>
    <row r="549" ht="12.75">
      <c r="F549" s="21"/>
    </row>
    <row r="550" ht="12.75">
      <c r="F550" s="21"/>
    </row>
    <row r="551" ht="12.75">
      <c r="F551" s="21"/>
    </row>
    <row r="552" ht="12.75">
      <c r="F552" s="21"/>
    </row>
    <row r="553" ht="12.75">
      <c r="F553" s="21"/>
    </row>
    <row r="554" ht="12.75">
      <c r="F554" s="21"/>
    </row>
    <row r="555" ht="12.75">
      <c r="F555" s="21"/>
    </row>
    <row r="556" ht="12.75">
      <c r="F556" s="21"/>
    </row>
    <row r="557" ht="12.75">
      <c r="F557" s="21"/>
    </row>
    <row r="558" ht="12.75">
      <c r="F558" s="21"/>
    </row>
    <row r="559" ht="12.75">
      <c r="F559" s="21"/>
    </row>
    <row r="560" ht="12.75">
      <c r="F560" s="21"/>
    </row>
    <row r="561" ht="12.75">
      <c r="F561" s="21"/>
    </row>
    <row r="562" ht="12.75">
      <c r="F562" s="21"/>
    </row>
    <row r="563" ht="12.75">
      <c r="F563" s="21"/>
    </row>
    <row r="564" ht="12.75">
      <c r="F564" s="21"/>
    </row>
    <row r="565" ht="12.75">
      <c r="F565" s="21"/>
    </row>
    <row r="566" ht="12.75">
      <c r="F566" s="21"/>
    </row>
    <row r="567" ht="12.75">
      <c r="F567" s="21"/>
    </row>
    <row r="568" ht="12.75">
      <c r="F568" s="21"/>
    </row>
    <row r="569" ht="12.75">
      <c r="F569" s="21"/>
    </row>
    <row r="570" ht="12.75">
      <c r="F570" s="21"/>
    </row>
    <row r="571" ht="12.75">
      <c r="F571" s="21"/>
    </row>
    <row r="572" ht="12.75">
      <c r="F572" s="21"/>
    </row>
    <row r="573" ht="12.75">
      <c r="F573" s="21"/>
    </row>
    <row r="574" ht="12.75">
      <c r="F574" s="21"/>
    </row>
    <row r="575" ht="12.75">
      <c r="F575" s="21"/>
    </row>
    <row r="576" ht="12.75">
      <c r="F576" s="21"/>
    </row>
    <row r="577" ht="12.75">
      <c r="F577" s="21"/>
    </row>
    <row r="578" ht="12.75">
      <c r="F578" s="21"/>
    </row>
    <row r="579" ht="12.75">
      <c r="F579" s="21"/>
    </row>
    <row r="580" ht="12.75">
      <c r="F580" s="21"/>
    </row>
    <row r="581" ht="12.75">
      <c r="F581" s="21"/>
    </row>
    <row r="582" ht="12.75">
      <c r="F582" s="21"/>
    </row>
    <row r="583" ht="12.75">
      <c r="F583" s="21"/>
    </row>
    <row r="584" ht="12.75">
      <c r="F584" s="21"/>
    </row>
    <row r="585" ht="12.75">
      <c r="F585" s="21"/>
    </row>
    <row r="586" ht="12.75">
      <c r="F586" s="21"/>
    </row>
    <row r="587" ht="12.75">
      <c r="F587" s="21"/>
    </row>
    <row r="588" ht="12.75">
      <c r="F588" s="21"/>
    </row>
    <row r="589" ht="12.75">
      <c r="F589" s="21"/>
    </row>
    <row r="590" ht="12.75">
      <c r="F590" s="21"/>
    </row>
    <row r="591" ht="12.75">
      <c r="F591" s="21"/>
    </row>
    <row r="592" ht="12.75">
      <c r="F592" s="21"/>
    </row>
    <row r="593" ht="12.75">
      <c r="F593" s="21"/>
    </row>
    <row r="594" ht="12.75">
      <c r="F594" s="21"/>
    </row>
    <row r="595" ht="12.75">
      <c r="F595" s="21"/>
    </row>
    <row r="596" ht="12.75">
      <c r="F596" s="21"/>
    </row>
    <row r="597" ht="12.75">
      <c r="F597" s="21"/>
    </row>
    <row r="598" ht="12.75">
      <c r="F598" s="21"/>
    </row>
    <row r="599" ht="12.75">
      <c r="F599" s="21"/>
    </row>
    <row r="600" ht="12.75">
      <c r="F600" s="21"/>
    </row>
    <row r="601" ht="12.75">
      <c r="F601" s="21"/>
    </row>
    <row r="602" ht="12.75">
      <c r="F602" s="21"/>
    </row>
    <row r="603" ht="12.75">
      <c r="F603" s="21"/>
    </row>
    <row r="604" ht="12.75">
      <c r="F604" s="21"/>
    </row>
    <row r="605" ht="12.75">
      <c r="F605" s="21"/>
    </row>
    <row r="606" ht="12.75">
      <c r="F606" s="21"/>
    </row>
    <row r="607" ht="12.75">
      <c r="F607" s="21"/>
    </row>
    <row r="608" ht="12.75">
      <c r="F608" s="21"/>
    </row>
    <row r="609" ht="12.75">
      <c r="F609" s="21"/>
    </row>
    <row r="610" ht="12.75">
      <c r="F610" s="21"/>
    </row>
    <row r="611" ht="12.75">
      <c r="F611" s="21"/>
    </row>
    <row r="612" ht="12.75">
      <c r="F612" s="21"/>
    </row>
    <row r="613" ht="12.75">
      <c r="F613" s="21"/>
    </row>
    <row r="614" ht="12.75">
      <c r="F614" s="21"/>
    </row>
    <row r="615" ht="12.75">
      <c r="F615" s="21"/>
    </row>
    <row r="616" ht="12.75">
      <c r="F616" s="21"/>
    </row>
    <row r="617" ht="12.75">
      <c r="F617" s="21"/>
    </row>
    <row r="618" ht="12.75">
      <c r="F618" s="21"/>
    </row>
    <row r="619" ht="12.75">
      <c r="F619" s="21"/>
    </row>
    <row r="620" ht="12.75">
      <c r="F620" s="21"/>
    </row>
    <row r="621" ht="12.75">
      <c r="F621" s="21"/>
    </row>
    <row r="622" ht="12.75">
      <c r="F622" s="21"/>
    </row>
    <row r="623" ht="12.75">
      <c r="F623" s="21"/>
    </row>
    <row r="624" ht="12.75">
      <c r="F624" s="21"/>
    </row>
    <row r="625" ht="12.75">
      <c r="F625" s="21"/>
    </row>
    <row r="626" ht="12.75">
      <c r="F626" s="21"/>
    </row>
    <row r="627" ht="12.75">
      <c r="F627" s="21"/>
    </row>
    <row r="628" ht="12.75">
      <c r="F628" s="21"/>
    </row>
    <row r="629" ht="12.75">
      <c r="F629" s="21"/>
    </row>
    <row r="630" ht="12.75">
      <c r="F630" s="21"/>
    </row>
    <row r="631" ht="12.75">
      <c r="F631" s="21"/>
    </row>
    <row r="632" ht="12.75">
      <c r="F632" s="21"/>
    </row>
    <row r="633" ht="12.75">
      <c r="F633" s="21"/>
    </row>
    <row r="634" ht="12.75">
      <c r="F634" s="21"/>
    </row>
    <row r="635" ht="12.75">
      <c r="F635" s="21"/>
    </row>
    <row r="636" ht="12.75">
      <c r="F636" s="21"/>
    </row>
    <row r="637" ht="12.75">
      <c r="F637" s="21"/>
    </row>
    <row r="638" ht="12.75">
      <c r="F638" s="21"/>
    </row>
    <row r="639" ht="12.75">
      <c r="F639" s="21"/>
    </row>
    <row r="640" ht="12.75">
      <c r="F640" s="21"/>
    </row>
    <row r="641" ht="12.75">
      <c r="F641" s="21"/>
    </row>
    <row r="642" ht="12.75">
      <c r="F642" s="21"/>
    </row>
    <row r="643" ht="12.75">
      <c r="F643" s="21"/>
    </row>
    <row r="644" ht="12.75">
      <c r="F644" s="21"/>
    </row>
    <row r="645" ht="12.75">
      <c r="F645" s="21"/>
    </row>
    <row r="646" ht="12.75">
      <c r="F646" s="21"/>
    </row>
    <row r="647" ht="12.75">
      <c r="F647" s="21"/>
    </row>
    <row r="648" ht="12.75">
      <c r="F648" s="21"/>
    </row>
    <row r="649" ht="12.75">
      <c r="F649" s="21"/>
    </row>
    <row r="650" ht="12.75">
      <c r="F650" s="21"/>
    </row>
    <row r="651" ht="12.75">
      <c r="F651" s="21"/>
    </row>
    <row r="652" ht="12.75">
      <c r="F652" s="21"/>
    </row>
    <row r="653" ht="12.75">
      <c r="F653" s="21"/>
    </row>
    <row r="654" ht="12.75">
      <c r="F654" s="21"/>
    </row>
    <row r="655" ht="12.75">
      <c r="F655" s="21"/>
    </row>
    <row r="656" ht="12.75">
      <c r="F656" s="21"/>
    </row>
    <row r="657" ht="12.75">
      <c r="F657" s="21"/>
    </row>
    <row r="658" ht="12.75">
      <c r="F658" s="21"/>
    </row>
    <row r="659" ht="12.75">
      <c r="F659" s="21"/>
    </row>
    <row r="660" ht="12.75">
      <c r="F660" s="21"/>
    </row>
    <row r="661" ht="12.75">
      <c r="F661" s="21"/>
    </row>
    <row r="662" ht="12.75">
      <c r="F662" s="21"/>
    </row>
    <row r="663" ht="12.75">
      <c r="F663" s="21"/>
    </row>
    <row r="664" ht="12.75">
      <c r="F664" s="21"/>
    </row>
    <row r="665" ht="12.75">
      <c r="F665" s="21"/>
    </row>
    <row r="666" ht="12.75">
      <c r="F666" s="21"/>
    </row>
    <row r="667" ht="12.75">
      <c r="F667" s="21"/>
    </row>
    <row r="668" ht="12.75">
      <c r="F668" s="21"/>
    </row>
    <row r="669" ht="12.75">
      <c r="F669" s="21"/>
    </row>
    <row r="670" ht="12.75">
      <c r="F670" s="21"/>
    </row>
    <row r="671" ht="12.75">
      <c r="F671" s="21"/>
    </row>
    <row r="672" ht="12.75">
      <c r="F672" s="21"/>
    </row>
    <row r="673" ht="12.75">
      <c r="F673" s="21"/>
    </row>
    <row r="674" ht="12.75">
      <c r="F674" s="21"/>
    </row>
    <row r="675" ht="12.75">
      <c r="F675" s="21"/>
    </row>
    <row r="676" ht="12.75">
      <c r="F676" s="21"/>
    </row>
    <row r="677" ht="12.75">
      <c r="F677" s="21"/>
    </row>
    <row r="678" ht="12.75">
      <c r="F678" s="21"/>
    </row>
    <row r="679" ht="12.75">
      <c r="F679" s="21"/>
    </row>
    <row r="680" ht="12.75">
      <c r="F680" s="21"/>
    </row>
    <row r="681" ht="12.75">
      <c r="F681" s="21"/>
    </row>
    <row r="682" ht="12.75">
      <c r="F682" s="21"/>
    </row>
    <row r="683" ht="12.75">
      <c r="F683" s="21"/>
    </row>
    <row r="684" ht="12.75">
      <c r="F684" s="21"/>
    </row>
    <row r="685" ht="12.75">
      <c r="F685" s="21"/>
    </row>
    <row r="686" ht="12.75">
      <c r="F686" s="21"/>
    </row>
    <row r="687" ht="12.75">
      <c r="F687" s="21"/>
    </row>
    <row r="688" ht="12.75">
      <c r="F688" s="21"/>
    </row>
    <row r="689" ht="12.75">
      <c r="F689" s="21"/>
    </row>
    <row r="690" ht="12.75">
      <c r="F690" s="21"/>
    </row>
    <row r="691" ht="12.75">
      <c r="F691" s="21"/>
    </row>
    <row r="692" ht="12.75">
      <c r="F692" s="21"/>
    </row>
    <row r="693" ht="12.75">
      <c r="F693" s="21"/>
    </row>
    <row r="694" ht="12.75">
      <c r="F694" s="21"/>
    </row>
    <row r="695" ht="12.75">
      <c r="F695" s="21"/>
    </row>
    <row r="696" ht="12.75">
      <c r="F696" s="21"/>
    </row>
    <row r="697" ht="12.75">
      <c r="F697" s="21"/>
    </row>
    <row r="698" ht="12.75">
      <c r="F698" s="21"/>
    </row>
    <row r="699" ht="12.75">
      <c r="F699" s="21"/>
    </row>
    <row r="700" ht="12.75">
      <c r="F700" s="21"/>
    </row>
    <row r="701" ht="12.75">
      <c r="F701" s="21"/>
    </row>
    <row r="702" ht="12.75">
      <c r="F702" s="21"/>
    </row>
    <row r="703" ht="12.75">
      <c r="F703" s="21"/>
    </row>
    <row r="704" ht="12.75">
      <c r="F704" s="21"/>
    </row>
    <row r="705" ht="12.75">
      <c r="F705" s="21"/>
    </row>
    <row r="706" ht="12.75">
      <c r="F706" s="21"/>
    </row>
    <row r="707" ht="12.75">
      <c r="F707" s="21"/>
    </row>
    <row r="708" ht="12.75">
      <c r="F708" s="21"/>
    </row>
    <row r="709" ht="12.75">
      <c r="F709" s="21"/>
    </row>
    <row r="710" ht="12.75">
      <c r="F710" s="21"/>
    </row>
    <row r="711" ht="12.75">
      <c r="F711" s="21"/>
    </row>
    <row r="712" ht="12.75">
      <c r="F712" s="21"/>
    </row>
    <row r="713" ht="12.75">
      <c r="F713" s="21"/>
    </row>
    <row r="714" ht="12.75">
      <c r="F714" s="21"/>
    </row>
    <row r="715" ht="12.75">
      <c r="F715" s="21"/>
    </row>
    <row r="716" ht="12.75">
      <c r="F716" s="21"/>
    </row>
    <row r="717" ht="12.75">
      <c r="F717" s="21"/>
    </row>
    <row r="718" ht="12.75">
      <c r="F718" s="21"/>
    </row>
    <row r="719" ht="12.75">
      <c r="F719" s="21"/>
    </row>
    <row r="720" ht="12.75">
      <c r="F720" s="21"/>
    </row>
    <row r="721" ht="12.75">
      <c r="F721" s="21"/>
    </row>
    <row r="722" ht="12.75">
      <c r="F722" s="21"/>
    </row>
    <row r="723" ht="12.75">
      <c r="F723" s="21"/>
    </row>
    <row r="724" ht="12.75">
      <c r="F724" s="21"/>
    </row>
    <row r="725" ht="12.75">
      <c r="F725" s="21"/>
    </row>
    <row r="726" ht="12.75">
      <c r="F726" s="21"/>
    </row>
    <row r="727" ht="12.75">
      <c r="F727" s="21"/>
    </row>
    <row r="728" ht="12.75">
      <c r="F728" s="21"/>
    </row>
    <row r="729" ht="12.75">
      <c r="F729" s="21"/>
    </row>
    <row r="730" ht="12.75">
      <c r="F730" s="21"/>
    </row>
    <row r="731" ht="12.75">
      <c r="F731" s="21"/>
    </row>
    <row r="732" ht="12.75">
      <c r="F732" s="21"/>
    </row>
    <row r="733" ht="12.75">
      <c r="F733" s="21"/>
    </row>
    <row r="734" ht="12.75">
      <c r="F734" s="21"/>
    </row>
    <row r="735" ht="12.75">
      <c r="F735" s="21"/>
    </row>
    <row r="736" ht="12.75">
      <c r="F736" s="21"/>
    </row>
    <row r="737" ht="12.75">
      <c r="F737" s="21"/>
    </row>
    <row r="738" ht="12.75">
      <c r="F738" s="21"/>
    </row>
    <row r="739" ht="12.75">
      <c r="F739" s="21"/>
    </row>
    <row r="740" ht="12.75">
      <c r="F740" s="21"/>
    </row>
    <row r="741" ht="12.75">
      <c r="F741" s="21"/>
    </row>
    <row r="742" ht="12.75">
      <c r="F742" s="21"/>
    </row>
    <row r="743" ht="12.75">
      <c r="F743" s="21"/>
    </row>
    <row r="744" ht="12.75">
      <c r="F744" s="21"/>
    </row>
    <row r="745" ht="12.75">
      <c r="F745" s="21"/>
    </row>
    <row r="746" ht="12.75">
      <c r="F746" s="21"/>
    </row>
    <row r="747" ht="12.75">
      <c r="F747" s="21"/>
    </row>
    <row r="748" ht="12.75">
      <c r="F748" s="21"/>
    </row>
    <row r="749" ht="12.75">
      <c r="F749" s="21"/>
    </row>
    <row r="750" ht="12.75">
      <c r="F750" s="21"/>
    </row>
    <row r="751" ht="12.75">
      <c r="F751" s="21"/>
    </row>
    <row r="752" ht="12.75">
      <c r="F752" s="21"/>
    </row>
    <row r="753" ht="12.75">
      <c r="F753" s="21"/>
    </row>
    <row r="754" ht="12.75">
      <c r="F754" s="21"/>
    </row>
    <row r="755" ht="12.75">
      <c r="F755" s="21"/>
    </row>
    <row r="756" ht="12.75">
      <c r="F756" s="21"/>
    </row>
    <row r="757" ht="12.75">
      <c r="F757" s="21"/>
    </row>
    <row r="758" ht="12.75">
      <c r="F758" s="21"/>
    </row>
    <row r="759" ht="12.75">
      <c r="F759" s="21"/>
    </row>
    <row r="760" ht="12.75">
      <c r="F760" s="21"/>
    </row>
    <row r="761" ht="12.75">
      <c r="F761" s="21"/>
    </row>
    <row r="762" ht="12.75">
      <c r="F762" s="21"/>
    </row>
    <row r="763" ht="12.75">
      <c r="F763" s="21"/>
    </row>
    <row r="764" ht="12.75">
      <c r="F764" s="21"/>
    </row>
    <row r="765" ht="12.75">
      <c r="F765" s="21"/>
    </row>
    <row r="766" ht="12.75">
      <c r="F766" s="21"/>
    </row>
    <row r="767" ht="12.75">
      <c r="F767" s="21"/>
    </row>
    <row r="768" ht="12.75">
      <c r="F768" s="21"/>
    </row>
    <row r="769" ht="12.75">
      <c r="F769" s="21"/>
    </row>
    <row r="770" ht="12.75">
      <c r="F770" s="21"/>
    </row>
    <row r="771" ht="12.75">
      <c r="F771" s="21"/>
    </row>
    <row r="772" ht="12.75">
      <c r="F772" s="21"/>
    </row>
    <row r="773" ht="12.75">
      <c r="F773" s="21"/>
    </row>
    <row r="774" ht="12.75">
      <c r="F774" s="21"/>
    </row>
    <row r="775" ht="12.75">
      <c r="F775" s="21"/>
    </row>
    <row r="776" ht="12.75">
      <c r="F776" s="21"/>
    </row>
    <row r="777" ht="12.75">
      <c r="F777" s="21"/>
    </row>
    <row r="778" ht="12.75">
      <c r="F778" s="21"/>
    </row>
    <row r="779" ht="12.75">
      <c r="F779" s="21"/>
    </row>
    <row r="780" ht="12.75">
      <c r="F780" s="21"/>
    </row>
    <row r="781" ht="12.75">
      <c r="F781" s="21"/>
    </row>
    <row r="782" ht="12.75">
      <c r="F782" s="21"/>
    </row>
    <row r="783" ht="12.75">
      <c r="F783" s="21"/>
    </row>
    <row r="784" ht="12.75">
      <c r="F784" s="21"/>
    </row>
    <row r="785" ht="12.75">
      <c r="F785" s="21"/>
    </row>
    <row r="786" ht="12.75">
      <c r="F786" s="21"/>
    </row>
    <row r="787" ht="12.75">
      <c r="F787" s="21"/>
    </row>
    <row r="788" ht="12.75">
      <c r="F788" s="21"/>
    </row>
  </sheetData>
  <sheetProtection selectLockedCells="1"/>
  <mergeCells count="9">
    <mergeCell ref="B1:G2"/>
    <mergeCell ref="C4:F4"/>
    <mergeCell ref="C5:F5"/>
    <mergeCell ref="C6:F6"/>
    <mergeCell ref="C11:F11"/>
    <mergeCell ref="C7:F7"/>
    <mergeCell ref="C8:F8"/>
    <mergeCell ref="C9:F9"/>
    <mergeCell ref="C10:F10"/>
  </mergeCells>
  <printOptions/>
  <pageMargins left="0.7480314960629921" right="0.541666666666666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Rinex</dc:creator>
  <cp:keywords/>
  <dc:description/>
  <cp:lastModifiedBy>Drski laptop</cp:lastModifiedBy>
  <cp:lastPrinted>2021-07-28T08:22:51Z</cp:lastPrinted>
  <dcterms:created xsi:type="dcterms:W3CDTF">2006-11-13T11:46:39Z</dcterms:created>
  <dcterms:modified xsi:type="dcterms:W3CDTF">2021-10-06T08:40:28Z</dcterms:modified>
  <cp:category/>
  <cp:version/>
  <cp:contentType/>
  <cp:contentStatus/>
</cp:coreProperties>
</file>