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60" windowWidth="13290" windowHeight="12195"/>
  </bookViews>
  <sheets>
    <sheet name="Sheet1" sheetId="1" r:id="rId1"/>
    <sheet name="Sheet2" sheetId="2" r:id="rId2"/>
    <sheet name="Sheet3" sheetId="3" r:id="rId3"/>
  </sheets>
  <definedNames>
    <definedName name="_xlnm.Print_Area" localSheetId="0">Sheet1!$A$1:$F$343</definedName>
  </definedNames>
  <calcPr calcId="162913"/>
</workbook>
</file>

<file path=xl/calcChain.xml><?xml version="1.0" encoding="utf-8"?>
<calcChain xmlns="http://schemas.openxmlformats.org/spreadsheetml/2006/main">
  <c r="F271" i="1" l="1"/>
  <c r="F272" i="1"/>
  <c r="F273" i="1"/>
  <c r="F274" i="1"/>
  <c r="F275" i="1"/>
  <c r="F276" i="1"/>
  <c r="F277" i="1"/>
  <c r="F278" i="1"/>
  <c r="F279" i="1"/>
  <c r="F280" i="1"/>
  <c r="F270" i="1"/>
  <c r="F229" i="1"/>
  <c r="F232" i="1"/>
  <c r="F235" i="1"/>
  <c r="F238" i="1"/>
  <c r="F241" i="1"/>
  <c r="F244" i="1"/>
  <c r="F247" i="1"/>
  <c r="F250" i="1"/>
  <c r="F253" i="1"/>
  <c r="F226" i="1"/>
  <c r="F199" i="1"/>
  <c r="F203" i="1"/>
  <c r="F206" i="1"/>
  <c r="F209" i="1"/>
  <c r="F212" i="1"/>
  <c r="F215" i="1"/>
  <c r="F196" i="1"/>
  <c r="F174" i="1"/>
  <c r="F178" i="1"/>
  <c r="F181" i="1"/>
  <c r="F184" i="1"/>
  <c r="F187" i="1"/>
  <c r="F169" i="1"/>
  <c r="F148" i="1"/>
  <c r="F151" i="1"/>
  <c r="F154" i="1"/>
  <c r="F157" i="1"/>
  <c r="F160" i="1"/>
  <c r="F145" i="1"/>
  <c r="F131" i="1"/>
  <c r="F125" i="1"/>
  <c r="F128" i="1"/>
  <c r="F122" i="1"/>
  <c r="F80" i="1"/>
  <c r="F83" i="1"/>
  <c r="F86" i="1"/>
  <c r="F89" i="1"/>
  <c r="F92" i="1"/>
  <c r="F95" i="1"/>
  <c r="F99" i="1"/>
  <c r="F100" i="1"/>
  <c r="F101" i="1"/>
  <c r="F102" i="1"/>
  <c r="F103" i="1"/>
  <c r="F104" i="1"/>
  <c r="F105" i="1"/>
  <c r="F106" i="1"/>
  <c r="F107" i="1"/>
  <c r="F108" i="1"/>
  <c r="F109" i="1"/>
  <c r="F77" i="1"/>
  <c r="F281" i="1" l="1"/>
  <c r="F285" i="1" s="1"/>
  <c r="F315" i="1" s="1"/>
  <c r="F257" i="1"/>
  <c r="F314" i="1" s="1"/>
  <c r="F219" i="1"/>
  <c r="F313" i="1" s="1"/>
  <c r="F190" i="1"/>
  <c r="F312" i="1" s="1"/>
  <c r="F163" i="1"/>
  <c r="F311" i="1" s="1"/>
  <c r="F136" i="1"/>
  <c r="F310" i="1" s="1"/>
  <c r="F114" i="1"/>
  <c r="F309" i="1" s="1"/>
  <c r="F110" i="1"/>
  <c r="F318" i="1" l="1"/>
  <c r="F319" i="1" s="1"/>
  <c r="F320" i="1" s="1"/>
  <c r="F324" i="1" s="1"/>
</calcChain>
</file>

<file path=xl/sharedStrings.xml><?xml version="1.0" encoding="utf-8"?>
<sst xmlns="http://schemas.openxmlformats.org/spreadsheetml/2006/main" count="237" uniqueCount="168">
  <si>
    <r>
      <t xml:space="preserve">  </t>
    </r>
    <r>
      <rPr>
        <b/>
        <sz val="18"/>
        <rFont val="Arial"/>
        <family val="2"/>
        <charset val="238"/>
      </rPr>
      <t>1. TROŠKOVNIK GRAĐEVINSKIH RADOVA</t>
    </r>
  </si>
  <si>
    <t xml:space="preserve">Ovaj troškovnik je sastavni dio tehničkog opisa i s njim čini jedinstvenu cjelinu. </t>
  </si>
  <si>
    <t xml:space="preserve">Sav građevinski materijal se dobavlja i doprema, a sav potreban rad se izvodi u skladu s </t>
  </si>
  <si>
    <t xml:space="preserve">tehničkim opisom (općim, tehničkim i posebnim uvjetima gradnje) i u skladu s opisima </t>
  </si>
  <si>
    <t>u pojedinim stavkama ovog troškovnika.</t>
  </si>
  <si>
    <t xml:space="preserve">Jedinična cijena za radove iz pojedinih stavaka ovog troškovnika sadrži sav </t>
  </si>
  <si>
    <t xml:space="preserve">potreban rad i materijal, ukrcaj, prekrcaj, vanjske i unutrašnje transporte i sve potrebne </t>
  </si>
  <si>
    <t xml:space="preserve">pripomoći da se stavka izvede u cijelosti prema opisu dotične stavke u troškovniku i </t>
  </si>
  <si>
    <t>opisima odnosnih radova u tehničkom opisu.</t>
  </si>
  <si>
    <t>Sve radove iz ovog troškovnika valja prilagoditi trenutnim uvjetima na terenu.</t>
  </si>
  <si>
    <t>U stavkama ovog troškovnika pojedini termini imaju slijedeće značenje:</t>
  </si>
  <si>
    <t>-</t>
  </si>
  <si>
    <t>Pod terminom "dobava" se podrazumijeva ukupna cijena dobave osnovnih</t>
  </si>
  <si>
    <t>materijala, proizvoda i opreme, te uskladištenje na gradilištu.</t>
  </si>
  <si>
    <t xml:space="preserve">Pod terminom "doprema" se podrazumijeva ukupna cijena dopreme </t>
  </si>
  <si>
    <t>osnovnih materijala, proizvoda i opreme do mjesta ugradnje.</t>
  </si>
  <si>
    <t>Pod terminom "ugradnja" ili "montaža" se podrazumijeva cijena raznašanja</t>
  </si>
  <si>
    <t>materijala u građevini te ugradnja ili montaža istog u predviđeni položaj</t>
  </si>
  <si>
    <t xml:space="preserve">uz stručnu uputu proizvođača, sva tvornička i gradilišna ispitivanja te </t>
  </si>
  <si>
    <t xml:space="preserve">puštanje u probni rad. </t>
  </si>
  <si>
    <t xml:space="preserve">Obračun svih radova i količina je prema stvarno izvedenim radovima i količinama </t>
  </si>
  <si>
    <t>evidentiranim u građevinskoj knjizi, ukoliko Ugovorom o građenju nije određeno drukčije.</t>
  </si>
  <si>
    <t>STAVKA TROŠKO-VNIKA</t>
  </si>
  <si>
    <t>VRSTA RADA</t>
  </si>
  <si>
    <t>JED.MJ.</t>
  </si>
  <si>
    <t>KOLIČINA</t>
  </si>
  <si>
    <t>JEDIN.CIJENA</t>
  </si>
  <si>
    <t>UKUPNA CIJENA</t>
  </si>
  <si>
    <t>A)  GRAĐEVINSKI RADOVI</t>
  </si>
  <si>
    <t>I. DEMONTAŽE</t>
  </si>
  <si>
    <t>I.1</t>
  </si>
  <si>
    <r>
      <t>m</t>
    </r>
    <r>
      <rPr>
        <vertAlign val="superscript"/>
        <sz val="12"/>
        <color indexed="8"/>
        <rFont val="Arial"/>
        <family val="2"/>
        <charset val="238"/>
      </rPr>
      <t>2</t>
    </r>
  </si>
  <si>
    <t>kom</t>
  </si>
  <si>
    <t>I. UKUPNO DEMONTAŽE:</t>
  </si>
  <si>
    <t>II. PRIPREMNI RADOVI</t>
  </si>
  <si>
    <t>II.1</t>
  </si>
  <si>
    <r>
      <t>m</t>
    </r>
    <r>
      <rPr>
        <vertAlign val="superscript"/>
        <sz val="12"/>
        <color theme="1"/>
        <rFont val="Arial"/>
        <family val="2"/>
        <charset val="238"/>
      </rPr>
      <t>2</t>
    </r>
  </si>
  <si>
    <t>III. ZIDARSKI RADOVI</t>
  </si>
  <si>
    <t>III.1</t>
  </si>
  <si>
    <t>IV. FASADERSKI RADOVI</t>
  </si>
  <si>
    <t>IV.1</t>
  </si>
  <si>
    <t>m'</t>
  </si>
  <si>
    <t>IV.2</t>
  </si>
  <si>
    <t>IV.3</t>
  </si>
  <si>
    <t>IV.4</t>
  </si>
  <si>
    <t xml:space="preserve">IV. UKUPNO FASADERSKI RADOVI: </t>
  </si>
  <si>
    <t>V. LIMARSKI RADOVI</t>
  </si>
  <si>
    <t>V.1</t>
  </si>
  <si>
    <t>V.2</t>
  </si>
  <si>
    <t>V.3</t>
  </si>
  <si>
    <t>V. UKUPNO LIMARSKI RADOVI:</t>
  </si>
  <si>
    <t>REKAPITULACIJA:</t>
  </si>
  <si>
    <t>II. UKUPNO PRIPREMNI RADOVI:</t>
  </si>
  <si>
    <t>III. UKUPNO ZIDARSKI RADOVI:</t>
  </si>
  <si>
    <t>III.2</t>
  </si>
  <si>
    <t>PDV 25%:</t>
  </si>
  <si>
    <t xml:space="preserve">    PROJEKTANT:</t>
  </si>
  <si>
    <t>I.2</t>
  </si>
  <si>
    <t xml:space="preserve"> </t>
  </si>
  <si>
    <t>UKUPNO GRAĐEVINSKI RADOVI:</t>
  </si>
  <si>
    <t>SVEUKUPNO GRAĐEVINSKI RADOVI:</t>
  </si>
  <si>
    <t>I.3</t>
  </si>
  <si>
    <t>Skidanje dotrajalih dijelova sa fasadnih površina do zdrave podloge. Uključeno je sakupljanje šute te odvoženje do ovlaštenog koncesionara za zbrinjavanje otpada. Obračun po m2 sanirane površine pročelja.</t>
  </si>
  <si>
    <t>I.4</t>
  </si>
  <si>
    <t>I.5</t>
  </si>
  <si>
    <t>I.6</t>
  </si>
  <si>
    <t>V.4</t>
  </si>
  <si>
    <t>II.2</t>
  </si>
  <si>
    <t>II.3</t>
  </si>
  <si>
    <t>Sanacija oštećenja na betonskim površinama sa mortom za saniranje na način da su prethodno uklonjeni svi dotrajali dijelovi tako da podloga bude čista, suha i nosiva. Vidljivu armaturu potrebno je obrusiti i premazati antikorozivnim sredstvom. Prije obrade sa mortom za saniranje potrebno je nanijeti vezivni mort. Obračun po m2 sanirane površine pročelja.</t>
  </si>
  <si>
    <t>Impregniranje cjelokupne fasadne površine sa dubinskim impregnacijskim premazom. Impregnacijsko sredstvo nanosi se 2 puta u razmaku od minimalno 24 sata. Obračun po m2 fasadne površine, sa svim potrebnim materijalom i radom.</t>
  </si>
  <si>
    <t>IV.5</t>
  </si>
  <si>
    <t>IV.6</t>
  </si>
  <si>
    <t>Nabavka, doprema i montaža limenog profila od obojanog pocinčanog lima minalne debljine 0,7 mm na vijenac i ulaznu nadstrešnicu sa vijcima (tiplama). Preklope lima vršiti u duljini od 3 cm uz nanošenje trajno elastičnog kita UV stabilnog. Mjere kontrolirati na licu mjesta prije narudžbe. Obračun radova po m' postavljene limenog profila sa svim potrebnim materijalom i radom.</t>
  </si>
  <si>
    <t>III.3</t>
  </si>
  <si>
    <t>Dobava, montaža i demontaža fasadne skele (tunela) kao dodatne zaštite oko zgrade. Skelu je potrebno izvesti prema važećim tehničkim propisima. Obračun po komadu (jedinična cijena), sa svim potrebnim materijalom i radom.</t>
  </si>
  <si>
    <t>Zaštita svih vanjskih otvora (prozora i vrata) te zaštita podova balkona i ulaza. Obračun po komadu (jedinična cijena), sa svim potrebnim materijalom i radom.</t>
  </si>
  <si>
    <t>Demontaža prozorskih klupica koje će se zamijeniti novim klupicama prilikom postavljanja nove fasade na objekt. Deponiranje istih u blizini objekta i odvoz na građevinski deponij.  Obračun po m' skinutih klupica, sa svim potrebnim materijalom i radom.</t>
  </si>
  <si>
    <t>Demontaža i privremeno uklanjanje satelitskih i TV antena, kablova, streha, sušila za rublje, pločica kućnih brojava, rešetki sa prozora, držača za zastavu, rasvjetnih tijela, parlafona, i sl. Sve demontirane elemente potrebno je sigurno pohraniti na gradilištu ili kod vlasnika. Nakon izvedbe fasade, upotrebljive demontirane elemente potrebno je ponovno montirati, a neupotrebljive dijelove odvesti na deponij ili predati investitoru. Ukoliko dođe do oštećenja demontiranih dijelova prilikom demontaže, izvođač je dužan podmiriti nastalu štetu.U cijenu je uključeno otpajanje i ponovno spajanje svih vodova, uzemljenja i sl.  Obračun po komadu (jedinična cijena), sa svim potrebnim materijalom i radom.</t>
  </si>
  <si>
    <r>
      <t>Pranje cjelokupne fasadne površine od organskih nakupina i nečistoća uređajem za pranje pod pritiskom. Obračun po m</t>
    </r>
    <r>
      <rPr>
        <vertAlign val="superscript"/>
        <sz val="12"/>
        <color theme="1"/>
        <rFont val="Arial"/>
        <family val="2"/>
        <charset val="238"/>
      </rPr>
      <t>2</t>
    </r>
    <r>
      <rPr>
        <sz val="12"/>
        <color theme="1"/>
        <rFont val="Arial"/>
        <family val="2"/>
        <charset val="238"/>
      </rPr>
      <t xml:space="preserve"> fasadne površine, sa svim potrebnim materijalom i radom.</t>
    </r>
  </si>
  <si>
    <t>III.4</t>
  </si>
  <si>
    <t>Dobava, doprema i ugradnja novih rigalica na balkonima i cijevi za produljivanje ozračnika na pročeljima od obojanog pocinčanog lima debljine 0,55 mm. Rigalice i ozračnici se uguraju preko postojećih rigalica i ozračnika. Spojeve po potrebi silikonirati. Mjere kontrolirati na licu mjesta prije narudžbe. Obračun po komadu ugrađene rigalice sa svim potrebnim materijalom i radom.</t>
  </si>
  <si>
    <t>Dobava i ugradnja nove gromobranske instalacije i plastičnih kocki punjenih betonom. Gromobransku instalaciju od cinčane  trake postaviti na pročeljima i ravnom krovu, spajanje iste sa svim metalnim elementima. Polaganje na ravni krov izvršiti pomoću plastičnih kocki punjenih betonom. Ispitivanje nove gromobranske instalacije uz ishodovanje atesta od ovlaštene tvrtke za obavljanje ove djelatnosti uključeno u cijenu. Obračun po m' postavljene gromobranske instalacije sa svim potrebnim materijalom i radom.</t>
  </si>
  <si>
    <t>V.5</t>
  </si>
  <si>
    <t>VI.1</t>
  </si>
  <si>
    <t>VI.2</t>
  </si>
  <si>
    <t>Dobava, doprema i postavljanje polietilenske folije na postojeću hidroizolaciju. Obračun po m2 postavljene folije sa svim potrebnim materijalom i radom.</t>
  </si>
  <si>
    <t>VI.3</t>
  </si>
  <si>
    <t>VI.4</t>
  </si>
  <si>
    <t>VI.5</t>
  </si>
  <si>
    <t>VI.6</t>
  </si>
  <si>
    <t>VI. IZOLACIJSKI RADOVI</t>
  </si>
  <si>
    <r>
      <t>Dobava, doprema i postavljanje toplinsko izolacijskih ploča od kamene vune debljine 8 cm, dimenzija 200/120 cm. Izrada toplinske izolacije ravnog krova postavljanjem ploča od kamene vune u 2 sloja, pošto debljina ukupne toplinske izolacije iznosi 16 cm. Prilikom postavljanja ploča potrebno je paziti na pomak od minimalno 20 cm, odnosno prema preporuci proizvođača. Obračun po m</t>
    </r>
    <r>
      <rPr>
        <vertAlign val="superscript"/>
        <sz val="12"/>
        <color theme="1"/>
        <rFont val="Arial"/>
        <family val="2"/>
        <charset val="238"/>
      </rPr>
      <t>2</t>
    </r>
    <r>
      <rPr>
        <sz val="12"/>
        <color theme="1"/>
        <rFont val="Arial"/>
        <family val="2"/>
        <charset val="238"/>
      </rPr>
      <t xml:space="preserve"> postavljene termoizolacije, sa svim potrebnim materijalom i radom.</t>
    </r>
  </si>
  <si>
    <t>VI.7</t>
  </si>
  <si>
    <t>VI. UKUPNO IZOLACIJSKI RADOVI:</t>
  </si>
  <si>
    <t>Izrada i postava opšavnog lima - lajsni od pocinčanog lima debljine 0,55 mm na dimnjake i uz zid atike uz koje se stavlja hidroizolacija. Obračun po m' postavljenog opšavnog lima sa svim potrebnim materijalom i radom.</t>
  </si>
  <si>
    <t>Izrada i ugradnja ozračnika na ravnom krovu od pocinčanog lima, komplet sa plaštom i cijevi promjera 120 mm. Obračun po komadu ugrađenog ozračnika sa svim potrebnim materijalom i radom.</t>
  </si>
  <si>
    <t>VI.8</t>
  </si>
  <si>
    <t>VI.10</t>
  </si>
  <si>
    <t>VI.11</t>
  </si>
  <si>
    <t xml:space="preserve">  ANTON MOHORIĆ, dipl.ing.</t>
  </si>
  <si>
    <r>
      <t xml:space="preserve">           </t>
    </r>
    <r>
      <rPr>
        <sz val="12"/>
        <color theme="1"/>
        <rFont val="Arial"/>
        <family val="2"/>
        <charset val="238"/>
      </rPr>
      <t xml:space="preserve">  ovlašteni arhitekt</t>
    </r>
  </si>
  <si>
    <t>Demontaža lima sa atike ravnog krovišta i ulazne nadstrešnice. Deponiranje istog u blizini objekta i odvoz na građevinski deponij. Obračun po m', sa svim potrebnim materijalom i radom.</t>
  </si>
  <si>
    <t>Demontaža vanjskih jedinica klima uređaja te njihovo ponovno montiranje nakon izvršenja svih fasaderskih radova. Dobava, doprema i montaža novih nosača za klime je uključena u cijenu. Obračun po komadu vanjske jedinice klima uređaja sa svim potrebnim materijalom i radom.</t>
  </si>
  <si>
    <r>
      <t>Dobava, doprema i postavljanje toplinsko izolacijskih ploča od kamene vune debljine 10 cm, dimenzija 100/50 cm (ili sl.). Izrada kontaktne fasade ljepljenjem ploča kamene vune debljine 10 cm. Priprema podloge na način da podloga mora biti čista, suha i ravna. Ljepljenje toplinsko izolacijskih ploča vrši se pomoću morta za ljepljenje. Mort se nanosi uz rub ploče u širini od 10 cm i točkasto u sredini ploče na 3 mjesta promjera 10-15 cm. Polaganje ploča vrši se s pomakom od cca 1/2 ploče. Prilikom ljepljenja ploče se lijepe maksimalno tijesno tako da ljepilo ne izađe između bočnih dodirnih ploha. U slučaju pojave fuga većih od 2 mm iste je potrebno zapuniti s nisko ekspandirajućom poliuretanskom pjenom. Na kutevima i uglovima prilikom ljepljenja toplinsko izolacijskih ploča potrebno je izvoditi križni vez (višak ploča se reže nakon sušenja ljepila). Po završetku sušenja ljepila (min. 2-3- dana) toplinsko izolacijske ploče je potrebno mehanički pričvrstiti pričvrsnicama (tiplama) minimalne duljine 185 mm, promjera 10 mm (minimalno 6-8 kom/m</t>
    </r>
    <r>
      <rPr>
        <vertAlign val="superscript"/>
        <sz val="12"/>
        <color theme="1"/>
        <rFont val="Arial"/>
        <family val="2"/>
        <charset val="238"/>
      </rPr>
      <t>2</t>
    </r>
    <r>
      <rPr>
        <sz val="12"/>
        <color theme="1"/>
        <rFont val="Arial"/>
        <family val="2"/>
        <charset val="238"/>
      </rPr>
      <t>). Točan broj pričvrsnica po m</t>
    </r>
    <r>
      <rPr>
        <vertAlign val="superscript"/>
        <sz val="12"/>
        <color theme="1"/>
        <rFont val="Arial"/>
        <family val="2"/>
        <charset val="238"/>
      </rPr>
      <t>2</t>
    </r>
    <r>
      <rPr>
        <sz val="12"/>
        <color theme="1"/>
        <rFont val="Arial"/>
        <family val="2"/>
        <charset val="238"/>
      </rPr>
      <t xml:space="preserve"> izračunat je u proračunu pričvrsnica koji je sastavni dio ovog projekta. </t>
    </r>
  </si>
  <si>
    <r>
      <t>Detaljno čišćenje i pranje postojeće hidroizolacije ravnog krova i ulazne nadstrešnice. Obračun po m</t>
    </r>
    <r>
      <rPr>
        <vertAlign val="superscript"/>
        <sz val="12"/>
        <color theme="1"/>
        <rFont val="Arial"/>
        <family val="2"/>
        <charset val="238"/>
      </rPr>
      <t>2</t>
    </r>
    <r>
      <rPr>
        <sz val="12"/>
        <color theme="1"/>
        <rFont val="Arial"/>
        <family val="2"/>
        <charset val="238"/>
      </rPr>
      <t xml:space="preserve"> ravnih krovova sa svim potrebnim materijalom i radom.</t>
    </r>
  </si>
  <si>
    <t>Dobava, doprema i postavljanje Geotekstila na postavljenu toplinsku izolaciju. Postavljanje izvršiti sa preklopom od 20 cm. Obračun po m2 postavljenog Geotekstila, sa svim potrebnim materijalom i radom.</t>
  </si>
  <si>
    <t>Dobava, doprema i postavljanje čepaste folije od polietilena visoke gustoće (HDPE) na ravni krov i ulaznu nadstrešnicu. Postavljanje izvršiti sa preklopom, cjelokupnu montažu izvršiti prema uputama proizvođača. Obračun po m2 postavljene čepaste folije, sa svim potrebnim materijalom i radom.</t>
  </si>
  <si>
    <t>Dobava, doprema i postavljanje kamenog oblutka na cjelokupnu površinu ravnog krova i ulaznu nadstrešnicu. Postavljanje izvršiti na Akwalan hidroizolaciju, debljina sloja oblutka minimalno 5,00 cm. Obračun po m2 postavljenog kamenog oblutka na ravni krov, sa svim potrebnim materijalom i radom.</t>
  </si>
  <si>
    <r>
      <t>Dodatno učvršćivanje ploča kamene vune sa pričvrsnicama (tiplama) duljine do 200 mm sa šeširićem promjera 140 mm. Postavljanje ovih pričvrsnica vrši se nakon nanošenja prvog sloja morta za ljepljenje i armaturni sloj u koji se utapa staklena mrežica za rabiciranje. Tiple se postavljanu 1 komad na 8 m</t>
    </r>
    <r>
      <rPr>
        <vertAlign val="superscript"/>
        <sz val="12"/>
        <color theme="1"/>
        <rFont val="Arial"/>
        <family val="2"/>
        <charset val="238"/>
      </rPr>
      <t>2</t>
    </r>
    <r>
      <rPr>
        <sz val="12"/>
        <color theme="1"/>
        <rFont val="Arial"/>
        <family val="2"/>
        <charset val="238"/>
      </rPr>
      <t>. Nakon što se ugradi, mehanička pričvrsnica se pregleta s jednim slojem morta za ljepljenje i armaturni sloj u koji se utapa staklena mrežica dimenzija 50x50 mm. Izvođač radova dužan je pridržavati se sheme tiplanja koju mu daje nadzorni inženjer. Točnu duljinu pričvrsnice odrediti prilikom ispitivanja na čupanje. Obračun po komadu ugrađenih pričvrsnica, sa svim potrebnim materijalom i radom.</t>
    </r>
  </si>
  <si>
    <t>I.7</t>
  </si>
  <si>
    <t>Skraćivanje i novo fiksiranje ograde na balkonima te produljenje nosača ograde na prozorima (gdje je potrebno) radi postavljanja nove fasade. Obračun po komadu obrađene ograde  pojedinačnog balkona sa svim potrebnim materijalom i radom.</t>
  </si>
  <si>
    <t>Dobava, doprema materijala i betoniranje parapetnog zidića prosječnih dim. 15 x 30 cm na ravnom krovu  radi postavljanja slojeva ravnog krova. U cijenu je uključena oplata i armatura (8 ø 12 (l=30 cm) i 4 ø 8 (l=100 cm)). Širinu novog zidića prilagoditi postojećim širinama, visina zidića je 30 cm. U postojeći zid atike obavezno ubušiti ankere na koje se pričvršću armaturne košare novog zidića. Obračun po m' zida atike. U cijenu stavke je uključen sav potreban rad i materijal za kompletnu izradu atike.</t>
  </si>
  <si>
    <r>
      <t>Dobava, doprema i postavljanje PVC okapnih profila na vanjski rub balkona, vijenac i</t>
    </r>
    <r>
      <rPr>
        <sz val="12"/>
        <rFont val="Arial"/>
        <family val="2"/>
        <charset val="238"/>
      </rPr>
      <t xml:space="preserve"> ulaznu nadstrešnicu.</t>
    </r>
    <r>
      <rPr>
        <sz val="12"/>
        <color theme="1"/>
        <rFont val="Arial"/>
        <family val="2"/>
        <charset val="238"/>
      </rPr>
      <t xml:space="preserve"> Profil postaviti horizontalno i utisnuti ga u sloj morta za ljepljenje i armaturni sloj, mrežicu u potpunosti pregletati. Obračun po m' postavljenog profila sa svim potrebnim materijalom i radom.</t>
    </r>
  </si>
  <si>
    <t>III.5</t>
  </si>
  <si>
    <t>Odštemavanje donje prozorske špalete u punoj širini otvora, u debljini 3 cm radi postavljanja toplinske izolacije ispod nove prozorske klupice. U cijenu je izračunato izravnavanje špalete nakon radova odštemavanja odgovarajućim građevinskim fleksibilnim ljepilom. Obračun po m' klupica sa svim potrebnim materijalom i radom.</t>
  </si>
  <si>
    <r>
      <t>Bojanje metalnih ograda na balkonima, ulazu u zgradu i naravnom krovu bojom za metal. U cijenu je uključeno brušenje, čišćenje, temeljni premaz i 2 premaza završnom bojom. Obrada rešetki na prozorima suterena je uključena u ovu stavku. Obračun po m</t>
    </r>
    <r>
      <rPr>
        <vertAlign val="superscript"/>
        <sz val="12"/>
        <color theme="1"/>
        <rFont val="Arial"/>
        <family val="2"/>
        <charset val="238"/>
      </rPr>
      <t>2</t>
    </r>
    <r>
      <rPr>
        <sz val="12"/>
        <color theme="1"/>
        <rFont val="Arial"/>
        <family val="2"/>
        <charset val="238"/>
      </rPr>
      <t xml:space="preserve"> površine, sa svim potrebnim materijalom i radom.</t>
    </r>
  </si>
  <si>
    <t xml:space="preserve">Demontaža postojeće gromobranske instalacije od cinčane trake na pročeljima i ravnom krovu, zajedno sa betonskim kockama sa krova. Obračun po m' skinute gromobranske instalacije, sa svim potrebnim materijalom i radom. </t>
  </si>
  <si>
    <r>
      <t>Skidanje šljunka sa ravnog krova zgrade. Odlaganje istog u blizini objekta te odvoz na građevinski deponij. Obračun po m</t>
    </r>
    <r>
      <rPr>
        <vertAlign val="superscript"/>
        <sz val="12"/>
        <color theme="1"/>
        <rFont val="Arial"/>
        <family val="2"/>
        <charset val="238"/>
      </rPr>
      <t>2</t>
    </r>
    <r>
      <rPr>
        <sz val="12"/>
        <color theme="1"/>
        <rFont val="Arial"/>
        <family val="2"/>
        <charset val="238"/>
      </rPr>
      <t xml:space="preserve"> ravnih krovova sa svim potrebnim materijalom i radom.</t>
    </r>
  </si>
  <si>
    <t>V.6</t>
  </si>
  <si>
    <t>Nabavka, doprema i montaža pocinčanih obojenih obujmica za postavljanje vertikalnih i horizontalnih cijevi za odvodnju oborinske vode sa ravnog krovišta, te odvodnih cijevi. Cijevi za odvodnju fiksirati na svaka 2 m sa obujmicama koje imaju vijak minimalne duljine 18 cm. Obujmice je potrebno fiksirati na zid prije stavljanja završnog sloja silikonske žbuke na fasadu. Obračun po m' postavljene cijevi zajedno sa obujmicam, sa svim potrebnim materijalom i radom.</t>
  </si>
  <si>
    <t>Demontaža postojećih horizontalnih i vertikalnih cijevi za odvodnju oborinskih voda sa krovišta, zajedno sa obujmicama. Deponiranje istih u blizini objekta i odvoz na građevinski deponij. Obračun po m' cijevi, sa svim potrebnim materijalom i radom.</t>
  </si>
  <si>
    <t xml:space="preserve">Dobava, doprema i postava jednoslojne polimerne hidroizolacije Akwalan na sloj geoteksila te na krov strojarnice. Hidroizolacija se mehanički pričvršćuje za podlogu teleskopskim vijcima, minimalno po 3 vijka na m'. Duljinu viljaka prilagoditi prema podlozi. Na preklopima se trake zavaruju. Trake treba podignutl uz sve vertikalne prodore kroz hidroizolaciju te zavariti na opšavni lim. Sve spojeve izvesti vodonepropusno. Obračun po m2 tlocrtne krovne površine, sa svim potrebnim materijalom i radom.
</t>
  </si>
  <si>
    <t>Rijeka, listopad 2016.</t>
  </si>
  <si>
    <t>Obnova fasade, krovišta i dijela stolarije na stambenoj zgradi u Rijeci, Vere Bratonje 23</t>
  </si>
  <si>
    <t>Demontaža postojeće vanjske stolarije s pripadajućim okvirima. Dimenzije su izražene u zidarskim (građevinskim) mjerama. Mjere kontrolirati na licu mjesta. Demontiranu stolariju odložiti u blizini objekta i odvesti na građevinski deponij. Obračun po komadu skinute stolarije sa svim potrebnim materijalom i radom.</t>
  </si>
  <si>
    <t>I.8</t>
  </si>
  <si>
    <t>ukupno:</t>
  </si>
  <si>
    <t>prozor dim. 1,39/1,33 cm</t>
  </si>
  <si>
    <t>prozor dim. 1,42/1,35 cm</t>
  </si>
  <si>
    <t>prozor dim. 1,35/0,63 cm</t>
  </si>
  <si>
    <t>prozor dim. 1,71/1,18 cm</t>
  </si>
  <si>
    <t>prozor dim. 1,33/1,34 cm</t>
  </si>
  <si>
    <t>prozor dim. 1,33/1,25 cm</t>
  </si>
  <si>
    <t>prozor dim. 0,70/1,25 cm</t>
  </si>
  <si>
    <t>prozor dim. 1,73/1,36 cm</t>
  </si>
  <si>
    <t xml:space="preserve"> balkonska vrata dim. 3,55/2,25 cm</t>
  </si>
  <si>
    <t xml:space="preserve"> balkonska vrata dim. 3,48/2,20 cm</t>
  </si>
  <si>
    <t xml:space="preserve"> balkonska vrata dim. 1,39/2,05 cm</t>
  </si>
  <si>
    <t>Organizacija gradilišta, izrada natpisnih ploča za gradilište, ograđivanje gradilišta, zakup javne površine radi postavljanja kontejnera ili prostora za odlaganje materijala, najam sanitarnog čvora, postavljanje priključka za električnu energiju, trošak električne energije i vode tijekom izvođenja radova, skupljanje građevinskog otpada i odvoz na građevinski deponij (materijale koji se recikliraju obavezno odvoziti tvrtkama ovlaštenim za recikliranje otpada) i sl. Obračun po komadu (jedinična cijena), sa svim potrebnim materijalom i radom.</t>
  </si>
  <si>
    <t>II.4</t>
  </si>
  <si>
    <t>Obrada unutarnjih špaleta oko vanjske stolarije koja je mijenja. Špalete obraditi masom za gletanje te obojati bojom za unutrašnje zidove u 2 sloja (ili po potrebi). Zaštita unutarnjih podnih površina i namještaja je uključena u cijenu. Obračun po komadu obrađenog prozora, sa svim potrebnim materijalom i radom.</t>
  </si>
  <si>
    <t>III.6</t>
  </si>
  <si>
    <t>Dobava, doprema i ugradnja plastificiranih aluminijskih  prozorskih klupica, debljine 1 mm. Širina klupice je 30 cm, no mjere je potrebno kontrolirati na licu mjesta prije narudžbe. U cijenu je uključeno moguće odštemavanje, skraćivanje postojeće stolarije i vodilica roleta, brtvljenje spoja nove klupice i postojeće stolarije sa trajnoelastičnim UV stabilnim kitom,  te pur pjena za učvršćivanje klupica. Priprema podloge sa pločama kamene vune debljine 2 cm u padu za postavljanje prozorskih klupica uključena je u cijenu. Obračun radova po m' postavljenih klupica sa svim potrebnim materijalom i radom.</t>
  </si>
  <si>
    <t>Dobava, doprema i ugradnja kamenih(granitnih) prozorskih klupica na unutarnji dio stolarije koja se mijenja, debljine 2 cm. Širina klupice je 20 cm, no mjere je potrebno kontrolirati na licu mjesta prije narudžbe. Obračun radova po m' postavljenih klupica sa svim potrebnim materijalom i radom.Priprema i izravnavanje podloge je uključeno u cijenu.</t>
  </si>
  <si>
    <t>V.7</t>
  </si>
  <si>
    <t>Izrada, doprema i ugradnja nove stolarije od tipskih PVC profila bez prekinutog toplinskog mosta, sa minimalno 5 komora. Ostakljenje stijena izvršiti IZO staklom. Ukupan koeficijent prolaska topline PVC profila i stakla mora biti U ≤1,2 [W/m2K], a koeficijent prolaska topline samo kroz staklo U ≤1,1 [W/m2K] . U cijenu je uključena izrada, doprema i ugradnja punjenih aluminijskih roleta.Točne mjere otvora izmjeriti prije narudžbe stolarije. Montažu nove stolarije izvršiti RAL postupkom. Obračun po komadu prozora, sa svim potrebnim materijalom i radom.</t>
  </si>
  <si>
    <t>VII. BRAVARSKI RADOVI</t>
  </si>
  <si>
    <t>VII.1</t>
  </si>
  <si>
    <t>I. UKUPNO BRAVARSKI RADOVI:</t>
  </si>
  <si>
    <t>prozor + rolete dim. 1,39/1,33 cm</t>
  </si>
  <si>
    <t>prozor + rolete dim. 1,42/1,35 cm</t>
  </si>
  <si>
    <t>prozor + rolete dim. 1,71/1,18 cm</t>
  </si>
  <si>
    <t>prozor + rolete dim. 1,33/1,34 cm</t>
  </si>
  <si>
    <t>prozor + rolete dim. 1,33/1,25 cm</t>
  </si>
  <si>
    <t>prozor + rolete dim. 0,70/1,25 cm</t>
  </si>
  <si>
    <t>prozor + rolete dim. 1,73/1,36 cm</t>
  </si>
  <si>
    <t xml:space="preserve"> balkonska vrata + rolete dim. 3,55/2,25 cm</t>
  </si>
  <si>
    <t xml:space="preserve"> balkonska vrata + rolete dim. 1,39/2,05 cm</t>
  </si>
  <si>
    <t xml:space="preserve"> balkonska vrata + rolete dim. 3,48/2,20 cm</t>
  </si>
  <si>
    <r>
      <t>Kutevi svih fasadnih otvora (vrata, prozori) dodatno se dijagonalno armiraju sa utapanjem staklene mrežice dimenzija 50x50 cm u sloj morta za ljepljenje i armaturni sloj. Nakon tiplanja izolacijskih ploča nazubljenim se gleterom nanosi mort za ljepljenje i armaturni sloj u 2 sloja, u koje se utapa PVC mrežica uz poštivanje preklopa od 10 cm. Preporučljivo je da se drugi sloj morta za ljepljenje navlači 2-3 dana nakon navlačenja prvog sloja. Debljina armaturnog sloja iznosi min. 5 mm. Po završetku sušenja armaturnog sloja nanosi se sloj fasadne impregnacije nakon čega se nanosi završna silikonska žbuka veličine zrna 2.0 mm. Dobava, doprema i postavljanje PVC kutnika sa mrežicom koji se postavljaju na sve kutove zgrade te oko prozorskih otvora. Dobava i postavljanje profila za podnožje. Izvođač radova dužan je pridržavati se uputa proizvođača ETICS fasadnog sustava. Obračun po m</t>
    </r>
    <r>
      <rPr>
        <vertAlign val="superscript"/>
        <sz val="12"/>
        <color theme="1"/>
        <rFont val="Arial"/>
        <family val="2"/>
        <charset val="238"/>
      </rPr>
      <t>2</t>
    </r>
    <r>
      <rPr>
        <sz val="12"/>
        <color theme="1"/>
        <rFont val="Arial"/>
        <family val="2"/>
        <charset val="238"/>
      </rPr>
      <t xml:space="preserve"> površine pročelja zgrade (bez odbijanja otvora manjih od 3 m</t>
    </r>
    <r>
      <rPr>
        <vertAlign val="superscript"/>
        <sz val="12"/>
        <color theme="1"/>
        <rFont val="Arial"/>
        <family val="2"/>
        <charset val="238"/>
      </rPr>
      <t>2</t>
    </r>
    <r>
      <rPr>
        <sz val="12"/>
        <color theme="1"/>
        <rFont val="Arial"/>
        <family val="2"/>
        <charset val="238"/>
      </rPr>
      <t>, na otvorima veličine 3,0 - 5,0 m</t>
    </r>
    <r>
      <rPr>
        <vertAlign val="superscript"/>
        <sz val="12"/>
        <color theme="1"/>
        <rFont val="Arial"/>
        <family val="2"/>
        <charset val="238"/>
      </rPr>
      <t>2</t>
    </r>
    <r>
      <rPr>
        <sz val="12"/>
        <color theme="1"/>
        <rFont val="Arial"/>
        <family val="2"/>
        <charset val="238"/>
      </rPr>
      <t xml:space="preserve"> odbija se površina preko 3,0 m</t>
    </r>
    <r>
      <rPr>
        <vertAlign val="superscript"/>
        <sz val="12"/>
        <color theme="1"/>
        <rFont val="Arial"/>
        <family val="2"/>
        <charset val="238"/>
      </rPr>
      <t>2</t>
    </r>
    <r>
      <rPr>
        <sz val="12"/>
        <color theme="1"/>
        <rFont val="Arial"/>
        <family val="2"/>
        <charset val="238"/>
      </rPr>
      <t>) sa svim potrebnim materijalom i radom.*</t>
    </r>
  </si>
  <si>
    <r>
      <t xml:space="preserve"> Izrada fasade na betonskim površinama (stropovi balkona, betonske površine na ulazu, betonske površine na ravnom krovu, dimnjaci i sl.). Priprema podloge na način da podloga mora biti čista, suha, ravna i impregnirana s dubinskim predpremazom. Nanošenje morta za ljepljenje i armaturnog sloja čeličnim gleterom u 2 sloja. Debljina armaturnog sloja iznosi min. 3 mm. Preporučljivo je da se drugi sloj morta za ljepljenje navlači 2-3 dana nakon navlačenja prvog sloja. Preklope rabic mrežice vršiti u širini od min. 10 cm. Nakon određenog vremena sušenja (preporučenog od proizvođača materijala) vrši se impregniranje podloge sa impregnacijskim sredstvom, te nanošenje završne silikonske žbuke u debljini od 2 mm. U cijenu je uračunati PVC kutni profili s mrežicom koji se postavljaju na sve kuteve. Izvođač radova dužan je pridržavati se uputa proizvođača ETICS fasadnog sustava. Obračun po m</t>
    </r>
    <r>
      <rPr>
        <vertAlign val="superscript"/>
        <sz val="12"/>
        <color theme="1"/>
        <rFont val="Arial"/>
        <family val="2"/>
        <charset val="238"/>
      </rPr>
      <t>2</t>
    </r>
    <r>
      <rPr>
        <sz val="12"/>
        <color theme="1"/>
        <rFont val="Arial"/>
        <family val="2"/>
        <charset val="238"/>
      </rPr>
      <t xml:space="preserve"> površine pročelja zgrade sa svim potrebnim materijalom i radom. * </t>
    </r>
  </si>
  <si>
    <t>Dobava, doprema i postavljanje kulira na sokl, na visinu od 60 cm od tla. Podloga mora biti suha, nosiva i čista. Postavljanje ekstrudiranog polistirena -  XPS ploča debljine 8,00 cm na površine predviđene za sokl. Ploče XPS-a se lijepe fleksibilnim ljepilom i mehanički pričvršćuju tiplama - na isti način kao i ploče kamene vune na fasadnim povrišama, opisano u stavci IV.2. Ploče se zatim pregletaju fleksibilnim ljepilom u 2 sloja da bi se površina izravnala, u prvom sloju se postavi rabic mrežica. Nakon sušenja drugog sloja ljepila površina se premazuje impregnacijskom tekućinom. Nakon određenog vremena sušenja (prema preporuci proizvođača) slijedi nanošenje kulira veličine zrna 2.0 mm. U cijenu je uračunata dobava i postava PVC kutnika sa mrežicom koji se postavljaju u kuteve zgrade te postavljanje brtvene trake ispod profila za podnožje. Izvođač radova je dužan pridržavati se uputama proizvođača ETICS fasadnog sustava. Obračun po m2 površine pročelja zgrade sa svim potrebnim materijalom i radom.*</t>
  </si>
  <si>
    <t>*Kako bi se osigurala dugotrajnost i kvaliteta fasadnog sustava i onemogućila pojava algi i pljesni na fasadi , završni sloj mora sadržavati fungicidne i algicidne zaštite.</t>
  </si>
  <si>
    <t>UKUPNA VRIJEDNOST INVENSTICIJE (građevinski radovi ) sa PDV-om:</t>
  </si>
  <si>
    <r>
      <t>Dobava, doprema i postava pročeljne skele ili građevinskog lifta. Svi radovi oko dostave, postavljanja, mogućih preinaka, demontaže i odvoza pročeljne skele uključeni su u jediničnu cijenu. Skelu treba postaviti tako da se nesmetano može pristupiti svim pročeljnim elementima, a montira na nužnoj udaljenosti od pročelja za nesmetano odvijanje radova.  Skela mora biti propisno ukrućena i popođena prema svim važećim propisima zaštite na radu i hrvatskim normama, ili jednakovrijedno. Skela mora biti sigurna za sve prolaznike i opremljena zaštitnom mrežom. U slučaju oštećenja zaštitne mreže od vjetra ili sl. izvođač je dužan uništeni dio platna zamijeniti novim na svoj trošak. Visina skele je 1 m viša od vijenca. U cijenu je uključena i skela potrebna za fasaderske radove na ravnom krovu. Objekt je pravodutnog oblika, a maksimalne tlocrtne dimenzije građevine iznose 16,30 x 20,56 m, visina do vijenca zgrade 27,01 m. Obračun po m</t>
    </r>
    <r>
      <rPr>
        <vertAlign val="superscript"/>
        <sz val="12"/>
        <color theme="1"/>
        <rFont val="Arial"/>
        <family val="2"/>
        <charset val="238"/>
      </rPr>
      <t>2</t>
    </r>
    <r>
      <rPr>
        <sz val="12"/>
        <color theme="1"/>
        <rFont val="Arial"/>
        <family val="2"/>
        <charset val="238"/>
      </rPr>
      <t xml:space="preserve"> površine pročelja, sa svim potrebnim materijalom i radom.</t>
    </r>
  </si>
  <si>
    <t xml:space="preserve">NAPOMENA: </t>
  </si>
  <si>
    <t>Za sve marke, norme i proizvode koji su navedeni u troškovniku vrijedi izričaj JEDNAKOVRIJEDNOST, koja se dokazuje atestima, certifikatima, prospektima, tehničkim uputstvom ili slično.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</si>
</sst>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8"/>
      <name val="Arial"/>
      <family val="2"/>
      <charset val="238"/>
    </font>
    <font>
      <b/>
      <sz val="14"/>
      <name val="Arial"/>
      <family val="2"/>
      <charset val="238"/>
    </font>
    <font>
      <sz val="14"/>
      <name val="Times New Roman"/>
      <family val="1"/>
      <charset val="238"/>
    </font>
    <font>
      <sz val="14"/>
      <name val="Arial"/>
      <family val="2"/>
    </font>
    <font>
      <i/>
      <sz val="14"/>
      <name val="Arial"/>
      <family val="2"/>
    </font>
    <font>
      <b/>
      <sz val="9"/>
      <color theme="1"/>
      <name val="Arial"/>
      <family val="2"/>
      <charset val="238"/>
    </font>
    <font>
      <b/>
      <sz val="11"/>
      <color theme="1"/>
      <name val="Arial"/>
      <family val="2"/>
      <charset val="238"/>
    </font>
    <font>
      <b/>
      <sz val="12"/>
      <color theme="1"/>
      <name val="Arial"/>
      <family val="2"/>
      <charset val="238"/>
    </font>
    <font>
      <sz val="12"/>
      <color theme="1"/>
      <name val="Arial"/>
      <family val="2"/>
      <charset val="238"/>
    </font>
    <font>
      <vertAlign val="superscript"/>
      <sz val="12"/>
      <color indexed="8"/>
      <name val="Arial"/>
      <family val="2"/>
      <charset val="238"/>
    </font>
    <font>
      <sz val="12"/>
      <name val="Arial"/>
      <family val="2"/>
      <charset val="238"/>
    </font>
    <font>
      <u/>
      <sz val="12"/>
      <color theme="1"/>
      <name val="Arial"/>
      <family val="2"/>
      <charset val="238"/>
    </font>
    <font>
      <vertAlign val="superscript"/>
      <sz val="12"/>
      <color theme="1"/>
      <name val="Arial"/>
      <family val="2"/>
      <charset val="238"/>
    </font>
    <font>
      <b/>
      <sz val="14"/>
      <color theme="1"/>
      <name val="Arial"/>
      <family val="2"/>
      <charset val="238"/>
    </font>
    <font>
      <sz val="12"/>
      <color theme="1"/>
      <name val="Calibri"/>
      <family val="2"/>
      <charset val="238"/>
      <scheme val="minor"/>
    </font>
    <font>
      <sz val="7"/>
      <color theme="1"/>
      <name val="Arial"/>
      <family val="2"/>
      <charset val="238"/>
    </font>
  </fonts>
  <fills count="5">
    <fill>
      <patternFill patternType="none"/>
    </fill>
    <fill>
      <patternFill patternType="gray125"/>
    </fill>
    <fill>
      <patternFill patternType="solid">
        <fgColor rgb="FFFFC7CE"/>
      </patternFill>
    </fill>
    <fill>
      <patternFill patternType="solid">
        <fgColor rgb="FFA5A5A5"/>
      </patternFill>
    </fill>
    <fill>
      <patternFill patternType="solid">
        <fgColor rgb="FFFFFF00"/>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bottom style="double">
        <color indexed="6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02">
    <xf numFmtId="0" fontId="0" fillId="0" borderId="0" xfId="0"/>
    <xf numFmtId="0" fontId="2" fillId="3" borderId="0" xfId="2" applyBorder="1" applyAlignment="1">
      <alignment horizontal="left"/>
    </xf>
    <xf numFmtId="0" fontId="2" fillId="3" borderId="0" xfId="2" applyBorder="1"/>
    <xf numFmtId="0" fontId="5" fillId="0" borderId="0" xfId="0" applyFont="1"/>
    <xf numFmtId="0" fontId="6" fillId="0" borderId="0" xfId="0" applyFont="1" applyAlignment="1"/>
    <xf numFmtId="0" fontId="6" fillId="0" borderId="0" xfId="0" applyFont="1" applyAlignment="1">
      <alignment horizontal="left"/>
    </xf>
    <xf numFmtId="2" fontId="6" fillId="0" borderId="0" xfId="0" applyNumberFormat="1" applyFont="1"/>
    <xf numFmtId="0" fontId="6" fillId="0" borderId="0" xfId="0" applyFont="1"/>
    <xf numFmtId="2" fontId="6" fillId="0" borderId="0" xfId="0" applyNumberFormat="1" applyFont="1" applyAlignment="1"/>
    <xf numFmtId="0" fontId="6" fillId="0" borderId="0" xfId="0" quotePrefix="1" applyFont="1" applyAlignment="1">
      <alignment horizontal="right"/>
    </xf>
    <xf numFmtId="0" fontId="6" fillId="0" borderId="0" xfId="0" applyFont="1" applyAlignment="1">
      <alignment horizontal="right"/>
    </xf>
    <xf numFmtId="0" fontId="7" fillId="0" borderId="0" xfId="0" applyFont="1" applyAlignment="1">
      <alignment horizontal="left"/>
    </xf>
    <xf numFmtId="0" fontId="7" fillId="0" borderId="0" xfId="0" applyFont="1"/>
    <xf numFmtId="2" fontId="6" fillId="0" borderId="0" xfId="0" applyNumberFormat="1" applyFont="1" applyAlignment="1">
      <alignment horizontal="left"/>
    </xf>
    <xf numFmtId="0" fontId="9" fillId="0" borderId="0" xfId="0" applyFont="1" applyBorder="1" applyAlignment="1">
      <alignment horizontal="center" vertical="top" wrapText="1"/>
    </xf>
    <xf numFmtId="4" fontId="9" fillId="0" borderId="0" xfId="0" applyNumberFormat="1" applyFont="1" applyBorder="1" applyAlignment="1">
      <alignment horizontal="right"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4" fontId="11" fillId="0" borderId="0" xfId="0" applyNumberFormat="1" applyFont="1" applyBorder="1" applyAlignment="1">
      <alignment horizontal="right"/>
    </xf>
    <xf numFmtId="0" fontId="11" fillId="0" borderId="0" xfId="0" applyFont="1" applyBorder="1" applyAlignment="1">
      <alignment horizontal="center"/>
    </xf>
    <xf numFmtId="4" fontId="11" fillId="0" borderId="0" xfId="0" applyNumberFormat="1" applyFont="1" applyBorder="1" applyAlignment="1"/>
    <xf numFmtId="0" fontId="11" fillId="0" borderId="0" xfId="0" applyFont="1" applyBorder="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center" wrapText="1"/>
    </xf>
    <xf numFmtId="0" fontId="11" fillId="0" borderId="0" xfId="0" applyFont="1" applyBorder="1" applyAlignment="1">
      <alignment horizontal="right" vertical="top" wrapText="1"/>
    </xf>
    <xf numFmtId="0" fontId="13" fillId="0" borderId="0" xfId="0" applyFont="1" applyBorder="1" applyAlignment="1">
      <alignment vertical="top" wrapText="1"/>
    </xf>
    <xf numFmtId="0" fontId="14" fillId="0" borderId="0" xfId="0" applyFont="1" applyBorder="1" applyAlignment="1">
      <alignment horizontal="right"/>
    </xf>
    <xf numFmtId="0" fontId="11" fillId="0" borderId="0" xfId="0" applyFont="1"/>
    <xf numFmtId="4" fontId="11" fillId="0" borderId="0" xfId="0" applyNumberFormat="1" applyFont="1"/>
    <xf numFmtId="4" fontId="11" fillId="0" borderId="0" xfId="0" applyNumberFormat="1" applyFont="1" applyBorder="1" applyAlignment="1">
      <alignment horizontal="right" wrapText="1"/>
    </xf>
    <xf numFmtId="0" fontId="11" fillId="0" borderId="0" xfId="0" applyFont="1" applyBorder="1" applyAlignment="1">
      <alignment wrapText="1"/>
    </xf>
    <xf numFmtId="0" fontId="14" fillId="0" borderId="0" xfId="0" applyFont="1" applyBorder="1" applyAlignment="1">
      <alignment horizontal="right" vertical="top" wrapText="1"/>
    </xf>
    <xf numFmtId="0" fontId="11" fillId="0" borderId="0" xfId="0" applyFont="1" applyBorder="1" applyAlignment="1" applyProtection="1">
      <alignment vertical="top" wrapText="1"/>
      <protection locked="0"/>
    </xf>
    <xf numFmtId="0" fontId="11" fillId="0" borderId="0" xfId="0" applyFont="1" applyBorder="1" applyAlignment="1" applyProtection="1">
      <alignment horizontal="right" vertical="top"/>
      <protection locked="0"/>
    </xf>
    <xf numFmtId="0" fontId="11" fillId="0" borderId="3" xfId="0" applyFont="1" applyBorder="1"/>
    <xf numFmtId="0" fontId="11" fillId="0" borderId="4" xfId="0" applyFont="1" applyBorder="1"/>
    <xf numFmtId="0" fontId="11" fillId="0" borderId="5" xfId="0" applyFont="1" applyBorder="1"/>
    <xf numFmtId="4" fontId="11" fillId="0" borderId="0" xfId="0" applyNumberFormat="1" applyFont="1" applyBorder="1" applyAlignment="1">
      <alignment horizontal="center"/>
    </xf>
    <xf numFmtId="0" fontId="11" fillId="0" borderId="0" xfId="0" applyFont="1" applyBorder="1" applyAlignment="1">
      <alignment horizontal="left"/>
    </xf>
    <xf numFmtId="0" fontId="8" fillId="0" borderId="2" xfId="0" applyFont="1" applyBorder="1" applyAlignment="1">
      <alignment vertical="top" wrapText="1"/>
    </xf>
    <xf numFmtId="0" fontId="9" fillId="0" borderId="2" xfId="0" applyFont="1" applyBorder="1" applyAlignment="1">
      <alignment horizontal="center" vertical="top" wrapText="1"/>
    </xf>
    <xf numFmtId="4" fontId="9" fillId="0" borderId="2" xfId="0" applyNumberFormat="1" applyFont="1" applyBorder="1" applyAlignment="1">
      <alignment vertical="top" wrapText="1"/>
    </xf>
    <xf numFmtId="4" fontId="9" fillId="0" borderId="2" xfId="0" applyNumberFormat="1" applyFont="1" applyBorder="1" applyAlignment="1">
      <alignment horizontal="center" vertical="top" wrapText="1"/>
    </xf>
    <xf numFmtId="4" fontId="9" fillId="0" borderId="2" xfId="0" applyNumberFormat="1" applyFont="1" applyBorder="1" applyAlignment="1">
      <alignment horizontal="right" vertical="top" wrapText="1"/>
    </xf>
    <xf numFmtId="0" fontId="11" fillId="0" borderId="0" xfId="0" applyFont="1" applyAlignment="1">
      <alignment horizontal="center"/>
    </xf>
    <xf numFmtId="0" fontId="11" fillId="0" borderId="0" xfId="0" applyFont="1" applyBorder="1"/>
    <xf numFmtId="0" fontId="10" fillId="0" borderId="0" xfId="0" applyFont="1" applyBorder="1"/>
    <xf numFmtId="0" fontId="0" fillId="0" borderId="0" xfId="0" applyBorder="1"/>
    <xf numFmtId="0" fontId="17" fillId="0" borderId="0" xfId="0" applyFont="1" applyBorder="1"/>
    <xf numFmtId="4" fontId="17" fillId="0" borderId="0" xfId="0" applyNumberFormat="1" applyFont="1" applyBorder="1"/>
    <xf numFmtId="0" fontId="11" fillId="0" borderId="8" xfId="0" applyFont="1" applyBorder="1"/>
    <xf numFmtId="0" fontId="11" fillId="0" borderId="0" xfId="0" applyFont="1" applyAlignment="1">
      <alignment horizontal="right" vertical="top"/>
    </xf>
    <xf numFmtId="0" fontId="11" fillId="0" borderId="0" xfId="0" applyFont="1" applyFill="1" applyBorder="1" applyAlignment="1" applyProtection="1">
      <alignment horizontal="right" vertical="top"/>
      <protection locked="0"/>
    </xf>
    <xf numFmtId="0" fontId="11" fillId="0" borderId="0" xfId="0" applyFont="1" applyFill="1" applyBorder="1" applyAlignment="1">
      <alignment horizontal="right" vertical="top" wrapText="1"/>
    </xf>
    <xf numFmtId="0" fontId="0" fillId="4" borderId="0" xfId="0" applyFill="1"/>
    <xf numFmtId="0" fontId="11" fillId="0" borderId="0" xfId="0" applyFont="1" applyFill="1"/>
    <xf numFmtId="0" fontId="11" fillId="0" borderId="0" xfId="0" applyNumberFormat="1" applyFont="1" applyFill="1" applyBorder="1" applyAlignment="1">
      <alignment vertical="top" wrapText="1"/>
    </xf>
    <xf numFmtId="0" fontId="11" fillId="0" borderId="0" xfId="0" applyFont="1" applyFill="1" applyBorder="1" applyAlignment="1">
      <alignment horizontal="center" wrapText="1"/>
    </xf>
    <xf numFmtId="4" fontId="11" fillId="0" borderId="0" xfId="0" applyNumberFormat="1" applyFont="1" applyFill="1" applyBorder="1" applyAlignment="1">
      <alignment horizontal="right"/>
    </xf>
    <xf numFmtId="0" fontId="0" fillId="0" borderId="0" xfId="0" applyFill="1"/>
    <xf numFmtId="0" fontId="11" fillId="0" borderId="0" xfId="0" applyFont="1" applyFill="1" applyBorder="1" applyAlignment="1">
      <alignment horizontal="left" vertical="top" wrapText="1"/>
    </xf>
    <xf numFmtId="0" fontId="11" fillId="0" borderId="0" xfId="0" applyFont="1" applyFill="1" applyBorder="1" applyAlignment="1">
      <alignment horizontal="center"/>
    </xf>
    <xf numFmtId="4" fontId="14" fillId="0" borderId="0" xfId="0" applyNumberFormat="1" applyFont="1" applyBorder="1" applyAlignment="1">
      <alignment horizontal="right"/>
    </xf>
    <xf numFmtId="4" fontId="14" fillId="0" borderId="0" xfId="0" applyNumberFormat="1" applyFont="1" applyBorder="1" applyAlignment="1"/>
    <xf numFmtId="0" fontId="14" fillId="0" borderId="0" xfId="0" applyFont="1" applyBorder="1" applyAlignment="1">
      <alignment horizontal="center" vertical="top" wrapText="1"/>
    </xf>
    <xf numFmtId="0" fontId="11" fillId="0" borderId="6" xfId="0" applyFont="1" applyBorder="1" applyAlignment="1">
      <alignment horizontal="left"/>
    </xf>
    <xf numFmtId="4" fontId="11" fillId="0" borderId="6" xfId="0" applyNumberFormat="1" applyFont="1" applyBorder="1" applyAlignment="1">
      <alignment horizontal="right"/>
    </xf>
    <xf numFmtId="4" fontId="11" fillId="0" borderId="6" xfId="0" applyNumberFormat="1" applyFont="1" applyBorder="1" applyAlignment="1"/>
    <xf numFmtId="0" fontId="11" fillId="0" borderId="0" xfId="0" applyFont="1" applyAlignment="1">
      <alignment horizontal="right"/>
    </xf>
    <xf numFmtId="0" fontId="11" fillId="0" borderId="0" xfId="0" applyFont="1" applyAlignment="1">
      <alignment wrapText="1"/>
    </xf>
    <xf numFmtId="0" fontId="11" fillId="0" borderId="0" xfId="0" applyFont="1" applyAlignment="1">
      <alignment vertical="top" wrapText="1"/>
    </xf>
    <xf numFmtId="4" fontId="11" fillId="0" borderId="0" xfId="0" applyNumberFormat="1" applyFont="1" applyAlignment="1">
      <alignment horizontal="right"/>
    </xf>
    <xf numFmtId="4" fontId="0" fillId="0" borderId="0" xfId="0" applyNumberFormat="1"/>
    <xf numFmtId="4" fontId="13" fillId="0" borderId="0" xfId="0" applyNumberFormat="1" applyFont="1" applyFill="1" applyAlignment="1">
      <alignment horizontal="right"/>
    </xf>
    <xf numFmtId="0" fontId="0" fillId="0" borderId="0" xfId="0" applyProtection="1">
      <protection locked="0"/>
    </xf>
    <xf numFmtId="0" fontId="11" fillId="0" borderId="0" xfId="0" applyFont="1" applyProtection="1">
      <protection locked="0"/>
    </xf>
    <xf numFmtId="4" fontId="11" fillId="0" borderId="0" xfId="0" applyNumberFormat="1" applyFont="1" applyBorder="1" applyAlignment="1" applyProtection="1">
      <alignment wrapText="1"/>
      <protection locked="0"/>
    </xf>
    <xf numFmtId="4" fontId="11" fillId="0" borderId="0" xfId="0" applyNumberFormat="1" applyFont="1" applyFill="1" applyBorder="1" applyAlignment="1" applyProtection="1">
      <alignment horizontal="right"/>
      <protection locked="0"/>
    </xf>
    <xf numFmtId="4" fontId="11" fillId="0" borderId="0" xfId="0" applyNumberFormat="1" applyFont="1" applyBorder="1" applyAlignment="1" applyProtection="1">
      <alignment horizontal="right"/>
      <protection locked="0"/>
    </xf>
    <xf numFmtId="4" fontId="11" fillId="0" borderId="0" xfId="0" applyNumberFormat="1" applyFont="1" applyProtection="1">
      <protection locked="0"/>
    </xf>
    <xf numFmtId="4" fontId="11" fillId="0" borderId="0" xfId="0" applyNumberFormat="1" applyFont="1" applyFill="1" applyBorder="1" applyAlignment="1" applyProtection="1">
      <alignment wrapText="1"/>
      <protection locked="0"/>
    </xf>
    <xf numFmtId="4" fontId="14" fillId="0" borderId="0" xfId="0" applyNumberFormat="1" applyFont="1" applyProtection="1">
      <protection locked="0"/>
    </xf>
    <xf numFmtId="4" fontId="13" fillId="0" borderId="0" xfId="1" applyNumberFormat="1" applyFont="1" applyFill="1" applyBorder="1" applyAlignment="1" applyProtection="1">
      <alignment wrapText="1"/>
      <protection locked="0"/>
    </xf>
    <xf numFmtId="4" fontId="0" fillId="0" borderId="0" xfId="0" applyNumberFormat="1" applyProtection="1">
      <protection locked="0"/>
    </xf>
    <xf numFmtId="4" fontId="11" fillId="0" borderId="2" xfId="0" applyNumberFormat="1" applyFont="1" applyBorder="1" applyProtection="1">
      <protection locked="0"/>
    </xf>
    <xf numFmtId="4" fontId="11" fillId="0" borderId="0" xfId="0" applyNumberFormat="1" applyFont="1" applyBorder="1" applyProtection="1">
      <protection locked="0"/>
    </xf>
    <xf numFmtId="4" fontId="11" fillId="0" borderId="7" xfId="0" applyNumberFormat="1" applyFont="1" applyBorder="1" applyProtection="1">
      <protection locked="0"/>
    </xf>
    <xf numFmtId="4" fontId="10" fillId="0" borderId="0" xfId="0" applyNumberFormat="1" applyFont="1" applyBorder="1" applyProtection="1">
      <protection locked="0"/>
    </xf>
    <xf numFmtId="4" fontId="11" fillId="0" borderId="8" xfId="0" applyNumberFormat="1" applyFont="1" applyBorder="1" applyProtection="1">
      <protection locked="0"/>
    </xf>
    <xf numFmtId="0" fontId="11" fillId="0" borderId="0" xfId="0" applyFont="1" applyBorder="1" applyProtection="1">
      <protection locked="0"/>
    </xf>
    <xf numFmtId="0" fontId="0" fillId="0" borderId="0" xfId="0" applyBorder="1" applyProtection="1">
      <protection locked="0"/>
    </xf>
    <xf numFmtId="0" fontId="18" fillId="0" borderId="0" xfId="0" applyFont="1"/>
    <xf numFmtId="0" fontId="11" fillId="0" borderId="0" xfId="0" applyFont="1" applyAlignment="1">
      <alignment horizontal="right"/>
    </xf>
    <xf numFmtId="2" fontId="4" fillId="0" borderId="0" xfId="0" applyNumberFormat="1" applyFont="1"/>
    <xf numFmtId="0" fontId="16" fillId="0" borderId="0" xfId="0" applyFont="1" applyAlignment="1">
      <alignment horizontal="center"/>
    </xf>
    <xf numFmtId="0" fontId="11" fillId="0" borderId="0" xfId="0" applyFont="1" applyBorder="1" applyAlignment="1">
      <alignment horizontal="right"/>
    </xf>
    <xf numFmtId="0" fontId="11" fillId="0" borderId="7" xfId="0" applyFont="1" applyBorder="1" applyAlignment="1">
      <alignment horizontal="right"/>
    </xf>
    <xf numFmtId="2" fontId="6" fillId="0" borderId="0" xfId="0" applyNumberFormat="1" applyFont="1" applyAlignment="1">
      <alignment horizontal="left"/>
    </xf>
    <xf numFmtId="2" fontId="6" fillId="0" borderId="0" xfId="0" applyNumberFormat="1" applyFont="1" applyAlignment="1">
      <alignment horizontal="left" vertical="top" wrapText="1"/>
    </xf>
  </cellXfs>
  <cellStyles count="3">
    <cellStyle name="Bad" xfId="1" builtinId="27"/>
    <cellStyle name="Check Cell" xfId="2"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979714</xdr:colOff>
      <xdr:row>201</xdr:row>
      <xdr:rowOff>0</xdr:rowOff>
    </xdr:from>
    <xdr:ext cx="184731" cy="264560"/>
    <xdr:sp macro="" textlink="">
      <xdr:nvSpPr>
        <xdr:cNvPr id="2" name="TextBox 1"/>
        <xdr:cNvSpPr txBox="1"/>
      </xdr:nvSpPr>
      <xdr:spPr>
        <a:xfrm>
          <a:off x="8232321" y="74852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5</xdr:col>
      <xdr:colOff>979714</xdr:colOff>
      <xdr:row>211</xdr:row>
      <xdr:rowOff>367393</xdr:rowOff>
    </xdr:from>
    <xdr:ext cx="184731" cy="264560"/>
    <xdr:sp macro="" textlink="">
      <xdr:nvSpPr>
        <xdr:cNvPr id="4" name="TextBox 3"/>
        <xdr:cNvSpPr txBox="1"/>
      </xdr:nvSpPr>
      <xdr:spPr>
        <a:xfrm>
          <a:off x="7856764" y="76757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0"/>
  <sheetViews>
    <sheetView tabSelected="1" view="pageBreakPreview" zoomScale="80" zoomScaleNormal="70" zoomScaleSheetLayoutView="80" zoomScalePageLayoutView="70" workbookViewId="0">
      <selection activeCell="F33" sqref="F33"/>
    </sheetView>
  </sheetViews>
  <sheetFormatPr defaultRowHeight="15" x14ac:dyDescent="0.25"/>
  <cols>
    <col min="2" max="2" width="60.5703125" customWidth="1"/>
    <col min="3" max="3" width="9.28515625" customWidth="1"/>
    <col min="4" max="4" width="10.5703125" customWidth="1"/>
    <col min="5" max="5" width="11.85546875" customWidth="1"/>
    <col min="6" max="6" width="19.5703125" customWidth="1"/>
  </cols>
  <sheetData>
    <row r="2" spans="1:6" ht="23.25" x14ac:dyDescent="0.35">
      <c r="A2" s="1" t="s">
        <v>0</v>
      </c>
      <c r="B2" s="2"/>
      <c r="C2" s="2"/>
      <c r="D2" s="2"/>
      <c r="E2" s="2"/>
      <c r="F2" s="2"/>
    </row>
    <row r="4" spans="1:6" ht="18" x14ac:dyDescent="0.25">
      <c r="A4" s="96" t="s">
        <v>124</v>
      </c>
      <c r="B4" s="96"/>
      <c r="C4" s="96"/>
      <c r="D4" s="96"/>
      <c r="E4" s="96"/>
      <c r="F4" s="96"/>
    </row>
    <row r="9" spans="1:6" ht="18.75" x14ac:dyDescent="0.3">
      <c r="A9" s="3"/>
      <c r="B9" s="4" t="s">
        <v>1</v>
      </c>
      <c r="C9" s="4"/>
      <c r="D9" s="4"/>
      <c r="E9" s="4"/>
    </row>
    <row r="10" spans="1:6" ht="18" x14ac:dyDescent="0.25">
      <c r="A10" s="5"/>
      <c r="B10" s="6"/>
      <c r="C10" s="7"/>
      <c r="D10" s="7"/>
      <c r="E10" s="7"/>
    </row>
    <row r="11" spans="1:6" ht="18" x14ac:dyDescent="0.25">
      <c r="A11" s="8" t="s">
        <v>2</v>
      </c>
      <c r="B11" s="4"/>
      <c r="C11" s="4"/>
      <c r="D11" s="4"/>
      <c r="E11" s="4"/>
    </row>
    <row r="12" spans="1:6" ht="18" x14ac:dyDescent="0.25">
      <c r="A12" s="5" t="s">
        <v>3</v>
      </c>
      <c r="B12" s="6"/>
      <c r="C12" s="7"/>
      <c r="D12" s="7"/>
      <c r="E12" s="7"/>
    </row>
    <row r="13" spans="1:6" ht="18" x14ac:dyDescent="0.25">
      <c r="A13" s="5" t="s">
        <v>4</v>
      </c>
      <c r="B13" s="6"/>
      <c r="C13" s="7"/>
      <c r="D13" s="7"/>
      <c r="E13" s="7"/>
    </row>
    <row r="14" spans="1:6" ht="18" x14ac:dyDescent="0.25">
      <c r="A14" s="5"/>
      <c r="B14" s="6"/>
      <c r="C14" s="7"/>
      <c r="D14" s="7"/>
      <c r="E14" s="7"/>
    </row>
    <row r="15" spans="1:6" ht="18" x14ac:dyDescent="0.25">
      <c r="A15" s="5"/>
      <c r="B15" s="6" t="s">
        <v>5</v>
      </c>
      <c r="C15" s="7"/>
      <c r="D15" s="7"/>
      <c r="E15" s="7"/>
    </row>
    <row r="16" spans="1:6" ht="18" x14ac:dyDescent="0.25">
      <c r="A16" s="5" t="s">
        <v>6</v>
      </c>
      <c r="B16" s="6"/>
      <c r="C16" s="7"/>
      <c r="D16" s="7"/>
      <c r="E16" s="7"/>
    </row>
    <row r="17" spans="1:5" ht="18" x14ac:dyDescent="0.25">
      <c r="A17" s="5" t="s">
        <v>7</v>
      </c>
      <c r="B17" s="6"/>
      <c r="C17" s="7"/>
      <c r="D17" s="7"/>
      <c r="E17" s="7"/>
    </row>
    <row r="18" spans="1:5" ht="18" x14ac:dyDescent="0.25">
      <c r="A18" s="5" t="s">
        <v>8</v>
      </c>
      <c r="B18" s="6"/>
      <c r="C18" s="7"/>
      <c r="D18" s="7"/>
      <c r="E18" s="7"/>
    </row>
    <row r="19" spans="1:5" ht="18" x14ac:dyDescent="0.25">
      <c r="A19" s="5"/>
      <c r="B19" s="6"/>
      <c r="C19" s="7"/>
      <c r="D19" s="7"/>
      <c r="E19" s="7"/>
    </row>
    <row r="20" spans="1:5" ht="18" x14ac:dyDescent="0.25">
      <c r="A20" s="5"/>
      <c r="B20" s="6" t="s">
        <v>9</v>
      </c>
      <c r="C20" s="7"/>
      <c r="D20" s="7"/>
      <c r="E20" s="7"/>
    </row>
    <row r="21" spans="1:5" ht="18" x14ac:dyDescent="0.25">
      <c r="A21" s="5"/>
      <c r="B21" s="6"/>
      <c r="C21" s="7"/>
      <c r="D21" s="7"/>
      <c r="E21" s="7"/>
    </row>
    <row r="22" spans="1:5" ht="18" x14ac:dyDescent="0.25">
      <c r="A22" s="5"/>
      <c r="B22" s="6" t="s">
        <v>10</v>
      </c>
      <c r="C22" s="7"/>
      <c r="D22" s="7"/>
      <c r="E22" s="7"/>
    </row>
    <row r="23" spans="1:5" ht="18" x14ac:dyDescent="0.25">
      <c r="A23" s="5"/>
      <c r="B23" s="6"/>
      <c r="C23" s="7"/>
      <c r="D23" s="7"/>
      <c r="E23" s="7"/>
    </row>
    <row r="24" spans="1:5" ht="18" x14ac:dyDescent="0.25">
      <c r="A24" s="9" t="s">
        <v>11</v>
      </c>
      <c r="B24" s="6" t="s">
        <v>12</v>
      </c>
      <c r="C24" s="7"/>
      <c r="D24" s="7"/>
      <c r="E24" s="7"/>
    </row>
    <row r="25" spans="1:5" ht="18" x14ac:dyDescent="0.25">
      <c r="A25" s="10"/>
      <c r="B25" s="6" t="s">
        <v>13</v>
      </c>
      <c r="C25" s="7"/>
      <c r="D25" s="7"/>
      <c r="E25" s="7"/>
    </row>
    <row r="26" spans="1:5" ht="18" x14ac:dyDescent="0.25">
      <c r="A26" s="10"/>
      <c r="B26" s="6"/>
      <c r="C26" s="7"/>
      <c r="D26" s="7"/>
      <c r="E26" s="7"/>
    </row>
    <row r="27" spans="1:5" ht="18" x14ac:dyDescent="0.25">
      <c r="A27" s="9" t="s">
        <v>11</v>
      </c>
      <c r="B27" s="6" t="s">
        <v>14</v>
      </c>
      <c r="C27" s="7"/>
      <c r="D27" s="7"/>
      <c r="E27" s="7"/>
    </row>
    <row r="28" spans="1:5" ht="18" x14ac:dyDescent="0.25">
      <c r="A28" s="10"/>
      <c r="B28" s="6" t="s">
        <v>15</v>
      </c>
      <c r="C28" s="7"/>
      <c r="D28" s="7"/>
      <c r="E28" s="7"/>
    </row>
    <row r="29" spans="1:5" ht="18" x14ac:dyDescent="0.25">
      <c r="A29" s="10"/>
      <c r="B29" s="6"/>
      <c r="C29" s="7"/>
      <c r="D29" s="7"/>
      <c r="E29" s="7"/>
    </row>
    <row r="30" spans="1:5" ht="18" x14ac:dyDescent="0.25">
      <c r="A30" s="9" t="s">
        <v>11</v>
      </c>
      <c r="B30" s="6" t="s">
        <v>16</v>
      </c>
      <c r="C30" s="7"/>
      <c r="D30" s="7"/>
      <c r="E30" s="7"/>
    </row>
    <row r="31" spans="1:5" ht="18.75" x14ac:dyDescent="0.3">
      <c r="A31" s="11"/>
      <c r="B31" s="13" t="s">
        <v>17</v>
      </c>
      <c r="C31" s="13"/>
      <c r="D31" s="13"/>
      <c r="E31" s="13"/>
    </row>
    <row r="32" spans="1:5" ht="18.75" x14ac:dyDescent="0.3">
      <c r="A32" s="11"/>
      <c r="B32" s="6" t="s">
        <v>18</v>
      </c>
      <c r="C32" s="12"/>
      <c r="D32" s="12"/>
      <c r="E32" s="12"/>
    </row>
    <row r="33" spans="1:5" ht="18" x14ac:dyDescent="0.25">
      <c r="A33" s="5"/>
      <c r="B33" s="6" t="s">
        <v>19</v>
      </c>
      <c r="C33" s="7"/>
      <c r="D33" s="7"/>
      <c r="E33" s="7"/>
    </row>
    <row r="34" spans="1:5" ht="18" x14ac:dyDescent="0.25">
      <c r="A34" s="5"/>
      <c r="B34" s="6"/>
      <c r="C34" s="7"/>
      <c r="D34" s="7"/>
      <c r="E34" s="7"/>
    </row>
    <row r="35" spans="1:5" ht="18" x14ac:dyDescent="0.25">
      <c r="A35" s="5"/>
      <c r="B35" s="6" t="s">
        <v>20</v>
      </c>
      <c r="C35" s="7"/>
      <c r="D35" s="7"/>
      <c r="E35" s="7"/>
    </row>
    <row r="36" spans="1:5" ht="18" x14ac:dyDescent="0.25">
      <c r="A36" s="5" t="s">
        <v>21</v>
      </c>
      <c r="B36" s="6"/>
      <c r="C36" s="7"/>
      <c r="D36" s="7"/>
      <c r="E36" s="7"/>
    </row>
    <row r="37" spans="1:5" ht="24.75" customHeight="1" x14ac:dyDescent="0.25"/>
    <row r="38" spans="1:5" ht="15" customHeight="1" x14ac:dyDescent="0.25">
      <c r="A38" s="100" t="s">
        <v>166</v>
      </c>
      <c r="B38" s="100"/>
    </row>
    <row r="39" spans="1:5" ht="18" customHeight="1" x14ac:dyDescent="0.25">
      <c r="B39" s="101" t="s">
        <v>167</v>
      </c>
      <c r="C39" s="101"/>
      <c r="D39" s="101"/>
      <c r="E39" s="101"/>
    </row>
    <row r="40" spans="1:5" ht="15" customHeight="1" x14ac:dyDescent="0.25">
      <c r="B40" s="101"/>
      <c r="C40" s="101"/>
      <c r="D40" s="101"/>
      <c r="E40" s="101"/>
    </row>
    <row r="41" spans="1:5" ht="15" customHeight="1" x14ac:dyDescent="0.25">
      <c r="B41" s="101"/>
      <c r="C41" s="101"/>
      <c r="D41" s="101"/>
      <c r="E41" s="101"/>
    </row>
    <row r="42" spans="1:5" ht="15" customHeight="1" x14ac:dyDescent="0.25">
      <c r="B42" s="101"/>
      <c r="C42" s="101"/>
      <c r="D42" s="101"/>
      <c r="E42" s="101"/>
    </row>
    <row r="49" spans="2:2" x14ac:dyDescent="0.25">
      <c r="B49" t="s">
        <v>58</v>
      </c>
    </row>
    <row r="69" spans="1:6" ht="15" customHeight="1" x14ac:dyDescent="0.25"/>
    <row r="70" spans="1:6" ht="36" x14ac:dyDescent="0.25">
      <c r="A70" s="42" t="s">
        <v>22</v>
      </c>
      <c r="B70" s="43" t="s">
        <v>23</v>
      </c>
      <c r="C70" s="43" t="s">
        <v>24</v>
      </c>
      <c r="D70" s="44" t="s">
        <v>25</v>
      </c>
      <c r="E70" s="45" t="s">
        <v>26</v>
      </c>
      <c r="F70" s="46" t="s">
        <v>27</v>
      </c>
    </row>
    <row r="71" spans="1:6" x14ac:dyDescent="0.25">
      <c r="A71" s="16"/>
      <c r="B71" s="14"/>
      <c r="C71" s="14"/>
      <c r="D71" s="17"/>
      <c r="E71" s="17"/>
      <c r="F71" s="15"/>
    </row>
    <row r="72" spans="1:6" ht="15.75" x14ac:dyDescent="0.25">
      <c r="B72" s="18" t="s">
        <v>28</v>
      </c>
    </row>
    <row r="74" spans="1:6" x14ac:dyDescent="0.25">
      <c r="E74" s="77"/>
      <c r="F74" s="77"/>
    </row>
    <row r="75" spans="1:6" ht="15.75" x14ac:dyDescent="0.25">
      <c r="A75" s="30"/>
      <c r="B75" s="20" t="s">
        <v>29</v>
      </c>
      <c r="C75" s="30"/>
      <c r="D75" s="30"/>
      <c r="E75" s="78"/>
      <c r="F75" s="78"/>
    </row>
    <row r="76" spans="1:6" ht="15.75" x14ac:dyDescent="0.25">
      <c r="A76" s="30"/>
      <c r="B76" s="30"/>
      <c r="C76" s="30"/>
      <c r="D76" s="30"/>
      <c r="E76" s="78"/>
      <c r="F76" s="78"/>
    </row>
    <row r="77" spans="1:6" ht="75" x14ac:dyDescent="0.25">
      <c r="A77" s="24" t="s">
        <v>30</v>
      </c>
      <c r="B77" s="25" t="s">
        <v>117</v>
      </c>
      <c r="C77" s="22" t="s">
        <v>41</v>
      </c>
      <c r="D77" s="21">
        <v>248</v>
      </c>
      <c r="E77" s="79"/>
      <c r="F77" s="80">
        <f>D77*E77</f>
        <v>0</v>
      </c>
    </row>
    <row r="78" spans="1:6" ht="15.75" x14ac:dyDescent="0.25">
      <c r="A78" s="24"/>
      <c r="B78" s="25"/>
      <c r="C78" s="26"/>
      <c r="D78" s="21"/>
      <c r="E78" s="79"/>
      <c r="F78" s="80"/>
    </row>
    <row r="79" spans="1:6" ht="15.75" x14ac:dyDescent="0.25">
      <c r="A79" s="24"/>
      <c r="B79" s="25"/>
      <c r="C79" s="26"/>
      <c r="D79" s="21"/>
      <c r="E79" s="79"/>
      <c r="F79" s="80"/>
    </row>
    <row r="80" spans="1:6" ht="60" x14ac:dyDescent="0.25">
      <c r="A80" s="24" t="s">
        <v>57</v>
      </c>
      <c r="B80" s="25" t="s">
        <v>102</v>
      </c>
      <c r="C80" s="26" t="s">
        <v>41</v>
      </c>
      <c r="D80" s="21">
        <v>135</v>
      </c>
      <c r="E80" s="79"/>
      <c r="F80" s="80">
        <f t="shared" ref="F80:F109" si="0">D80*E80</f>
        <v>0</v>
      </c>
    </row>
    <row r="81" spans="1:6" ht="15.75" customHeight="1" x14ac:dyDescent="0.25">
      <c r="A81" s="24"/>
      <c r="B81" s="25"/>
      <c r="C81" s="26"/>
      <c r="D81" s="21"/>
      <c r="E81" s="79"/>
      <c r="F81" s="80"/>
    </row>
    <row r="82" spans="1:6" ht="15.75" x14ac:dyDescent="0.25">
      <c r="E82" s="77"/>
      <c r="F82" s="80"/>
    </row>
    <row r="83" spans="1:6" ht="79.5" customHeight="1" x14ac:dyDescent="0.25">
      <c r="A83" s="24" t="s">
        <v>61</v>
      </c>
      <c r="B83" s="25" t="s">
        <v>77</v>
      </c>
      <c r="C83" s="47" t="s">
        <v>41</v>
      </c>
      <c r="D83" s="31">
        <v>182</v>
      </c>
      <c r="E83" s="82"/>
      <c r="F83" s="80">
        <f t="shared" si="0"/>
        <v>0</v>
      </c>
    </row>
    <row r="84" spans="1:6" ht="15" customHeight="1" x14ac:dyDescent="0.25">
      <c r="A84" s="24"/>
      <c r="B84" s="25"/>
      <c r="C84" s="47"/>
      <c r="D84" s="31"/>
      <c r="E84" s="82"/>
      <c r="F84" s="80"/>
    </row>
    <row r="85" spans="1:6" ht="13.5" customHeight="1" x14ac:dyDescent="0.25">
      <c r="A85" s="24"/>
      <c r="B85" s="25"/>
      <c r="C85" s="47"/>
      <c r="D85" s="31"/>
      <c r="E85" s="82"/>
      <c r="F85" s="80"/>
    </row>
    <row r="86" spans="1:6" s="57" customFormat="1" ht="83.25" customHeight="1" x14ac:dyDescent="0.25">
      <c r="A86" s="56" t="s">
        <v>63</v>
      </c>
      <c r="B86" s="63" t="s">
        <v>111</v>
      </c>
      <c r="C86" s="64" t="s">
        <v>32</v>
      </c>
      <c r="D86" s="61">
        <v>47</v>
      </c>
      <c r="E86" s="83"/>
      <c r="F86" s="80">
        <f t="shared" si="0"/>
        <v>0</v>
      </c>
    </row>
    <row r="87" spans="1:6" s="57" customFormat="1" ht="17.25" customHeight="1" x14ac:dyDescent="0.25">
      <c r="A87" s="56"/>
      <c r="B87" s="63"/>
      <c r="C87" s="64"/>
      <c r="D87" s="61"/>
      <c r="E87" s="83"/>
      <c r="F87" s="80"/>
    </row>
    <row r="88" spans="1:6" s="57" customFormat="1" ht="21.75" customHeight="1" x14ac:dyDescent="0.25">
      <c r="A88" s="56"/>
      <c r="B88" s="63"/>
      <c r="C88" s="64"/>
      <c r="D88" s="61"/>
      <c r="E88" s="83"/>
      <c r="F88" s="80"/>
    </row>
    <row r="89" spans="1:6" s="57" customFormat="1" ht="90" x14ac:dyDescent="0.25">
      <c r="A89" s="56" t="s">
        <v>64</v>
      </c>
      <c r="B89" s="25" t="s">
        <v>103</v>
      </c>
      <c r="C89" s="64" t="s">
        <v>32</v>
      </c>
      <c r="D89" s="61">
        <v>18</v>
      </c>
      <c r="E89" s="83"/>
      <c r="F89" s="80">
        <f t="shared" si="0"/>
        <v>0</v>
      </c>
    </row>
    <row r="90" spans="1:6" s="57" customFormat="1" ht="15.75" x14ac:dyDescent="0.25">
      <c r="A90" s="56"/>
      <c r="B90" s="25"/>
      <c r="C90" s="64"/>
      <c r="D90" s="61"/>
      <c r="E90" s="83"/>
      <c r="F90" s="80"/>
    </row>
    <row r="91" spans="1:6" s="57" customFormat="1" ht="15.75" x14ac:dyDescent="0.25">
      <c r="A91" s="56"/>
      <c r="B91" s="25"/>
      <c r="C91" s="64"/>
      <c r="D91" s="61"/>
      <c r="E91" s="83"/>
      <c r="F91" s="80"/>
    </row>
    <row r="92" spans="1:6" s="57" customFormat="1" ht="75" x14ac:dyDescent="0.25">
      <c r="A92" s="56" t="s">
        <v>65</v>
      </c>
      <c r="B92" s="25" t="s">
        <v>121</v>
      </c>
      <c r="C92" s="47" t="s">
        <v>41</v>
      </c>
      <c r="D92" s="61">
        <v>195</v>
      </c>
      <c r="E92" s="83"/>
      <c r="F92" s="80">
        <f t="shared" si="0"/>
        <v>0</v>
      </c>
    </row>
    <row r="93" spans="1:6" s="57" customFormat="1" ht="18.75" customHeight="1" x14ac:dyDescent="0.25">
      <c r="A93" s="56"/>
      <c r="B93" s="63"/>
      <c r="C93" s="64"/>
      <c r="D93" s="61"/>
      <c r="E93" s="83"/>
      <c r="F93" s="80"/>
    </row>
    <row r="94" spans="1:6" s="57" customFormat="1" ht="17.25" customHeight="1" x14ac:dyDescent="0.25">
      <c r="A94" s="56"/>
      <c r="B94" s="63"/>
      <c r="C94" s="64"/>
      <c r="D94" s="61"/>
      <c r="E94" s="83"/>
      <c r="F94" s="80"/>
    </row>
    <row r="95" spans="1:6" s="57" customFormat="1" ht="195" x14ac:dyDescent="0.25">
      <c r="A95" s="56" t="s">
        <v>110</v>
      </c>
      <c r="B95" s="25" t="s">
        <v>78</v>
      </c>
      <c r="C95" s="64" t="s">
        <v>32</v>
      </c>
      <c r="D95" s="61">
        <v>1</v>
      </c>
      <c r="E95" s="83"/>
      <c r="F95" s="80">
        <f t="shared" si="0"/>
        <v>0</v>
      </c>
    </row>
    <row r="96" spans="1:6" s="57" customFormat="1" ht="15.75" x14ac:dyDescent="0.25">
      <c r="A96" s="56"/>
      <c r="B96" s="25"/>
      <c r="C96" s="64"/>
      <c r="D96" s="61"/>
      <c r="E96" s="83"/>
      <c r="F96" s="80"/>
    </row>
    <row r="97" spans="1:6" s="57" customFormat="1" ht="15.75" x14ac:dyDescent="0.25">
      <c r="A97" s="56"/>
      <c r="B97" s="25"/>
      <c r="C97" s="64"/>
      <c r="D97" s="61"/>
      <c r="E97" s="83"/>
      <c r="F97" s="80"/>
    </row>
    <row r="98" spans="1:6" ht="101.25" customHeight="1" x14ac:dyDescent="0.25">
      <c r="A98" s="54" t="s">
        <v>126</v>
      </c>
      <c r="B98" s="25" t="s">
        <v>125</v>
      </c>
      <c r="D98" s="21"/>
      <c r="E98" s="79"/>
      <c r="F98" s="80"/>
    </row>
    <row r="99" spans="1:6" ht="15.75" x14ac:dyDescent="0.25">
      <c r="A99" s="56"/>
      <c r="B99" s="27" t="s">
        <v>128</v>
      </c>
      <c r="C99" s="22" t="s">
        <v>32</v>
      </c>
      <c r="D99" s="21">
        <v>15</v>
      </c>
      <c r="E99" s="79"/>
      <c r="F99" s="80">
        <f t="shared" si="0"/>
        <v>0</v>
      </c>
    </row>
    <row r="100" spans="1:6" ht="15.75" x14ac:dyDescent="0.25">
      <c r="A100" s="56"/>
      <c r="B100" s="27" t="s">
        <v>129</v>
      </c>
      <c r="C100" s="22" t="s">
        <v>32</v>
      </c>
      <c r="D100" s="21">
        <v>5</v>
      </c>
      <c r="E100" s="79"/>
      <c r="F100" s="80">
        <f t="shared" si="0"/>
        <v>0</v>
      </c>
    </row>
    <row r="101" spans="1:6" ht="15.75" x14ac:dyDescent="0.25">
      <c r="A101" s="56"/>
      <c r="B101" s="27" t="s">
        <v>130</v>
      </c>
      <c r="C101" s="22" t="s">
        <v>32</v>
      </c>
      <c r="D101" s="21">
        <v>8</v>
      </c>
      <c r="E101" s="79"/>
      <c r="F101" s="80">
        <f t="shared" si="0"/>
        <v>0</v>
      </c>
    </row>
    <row r="102" spans="1:6" ht="15.75" x14ac:dyDescent="0.25">
      <c r="A102" s="56"/>
      <c r="B102" s="27" t="s">
        <v>131</v>
      </c>
      <c r="C102" s="22" t="s">
        <v>32</v>
      </c>
      <c r="D102" s="21">
        <v>3</v>
      </c>
      <c r="E102" s="79"/>
      <c r="F102" s="80">
        <f t="shared" si="0"/>
        <v>0</v>
      </c>
    </row>
    <row r="103" spans="1:6" ht="15.75" x14ac:dyDescent="0.25">
      <c r="A103" s="56"/>
      <c r="B103" s="27" t="s">
        <v>132</v>
      </c>
      <c r="C103" s="22" t="s">
        <v>32</v>
      </c>
      <c r="D103" s="21">
        <v>2</v>
      </c>
      <c r="E103" s="79"/>
      <c r="F103" s="80">
        <f t="shared" si="0"/>
        <v>0</v>
      </c>
    </row>
    <row r="104" spans="1:6" ht="15.75" x14ac:dyDescent="0.25">
      <c r="A104" s="56"/>
      <c r="B104" s="27" t="s">
        <v>133</v>
      </c>
      <c r="C104" s="22" t="s">
        <v>32</v>
      </c>
      <c r="D104" s="21">
        <v>2</v>
      </c>
      <c r="E104" s="79"/>
      <c r="F104" s="80">
        <f t="shared" si="0"/>
        <v>0</v>
      </c>
    </row>
    <row r="105" spans="1:6" ht="15.75" x14ac:dyDescent="0.25">
      <c r="A105" s="56"/>
      <c r="B105" s="27" t="s">
        <v>134</v>
      </c>
      <c r="C105" s="22" t="s">
        <v>32</v>
      </c>
      <c r="D105" s="21">
        <v>2</v>
      </c>
      <c r="E105" s="79"/>
      <c r="F105" s="80">
        <f t="shared" si="0"/>
        <v>0</v>
      </c>
    </row>
    <row r="106" spans="1:6" ht="15.75" x14ac:dyDescent="0.25">
      <c r="A106" s="56"/>
      <c r="B106" s="27" t="s">
        <v>135</v>
      </c>
      <c r="C106" s="22" t="s">
        <v>32</v>
      </c>
      <c r="D106" s="21">
        <v>1</v>
      </c>
      <c r="E106" s="79"/>
      <c r="F106" s="80">
        <f t="shared" si="0"/>
        <v>0</v>
      </c>
    </row>
    <row r="107" spans="1:6" ht="16.5" customHeight="1" x14ac:dyDescent="0.25">
      <c r="A107" s="56"/>
      <c r="B107" s="27" t="s">
        <v>136</v>
      </c>
      <c r="C107" s="22" t="s">
        <v>32</v>
      </c>
      <c r="D107" s="21">
        <v>3</v>
      </c>
      <c r="E107" s="79"/>
      <c r="F107" s="80">
        <f t="shared" si="0"/>
        <v>0</v>
      </c>
    </row>
    <row r="108" spans="1:6" ht="15.75" x14ac:dyDescent="0.25">
      <c r="A108" s="56"/>
      <c r="B108" s="27" t="s">
        <v>137</v>
      </c>
      <c r="C108" s="22" t="s">
        <v>32</v>
      </c>
      <c r="D108" s="21">
        <v>3</v>
      </c>
      <c r="E108" s="79"/>
      <c r="F108" s="80">
        <f t="shared" si="0"/>
        <v>0</v>
      </c>
    </row>
    <row r="109" spans="1:6" ht="15.75" x14ac:dyDescent="0.25">
      <c r="A109" s="56"/>
      <c r="B109" s="27" t="s">
        <v>138</v>
      </c>
      <c r="C109" s="22" t="s">
        <v>32</v>
      </c>
      <c r="D109" s="21">
        <v>2</v>
      </c>
      <c r="E109" s="79"/>
      <c r="F109" s="80">
        <f t="shared" si="0"/>
        <v>0</v>
      </c>
    </row>
    <row r="110" spans="1:6" ht="15.75" x14ac:dyDescent="0.25">
      <c r="A110" s="56"/>
      <c r="D110" s="75"/>
      <c r="E110" s="79" t="s">
        <v>127</v>
      </c>
      <c r="F110" s="81">
        <f>SUM(F99:F109)</f>
        <v>0</v>
      </c>
    </row>
    <row r="111" spans="1:6" ht="15.75" x14ac:dyDescent="0.25">
      <c r="A111" s="56"/>
      <c r="B111" s="25"/>
      <c r="C111" s="64"/>
      <c r="D111" s="61"/>
      <c r="E111" s="83"/>
      <c r="F111" s="80"/>
    </row>
    <row r="112" spans="1:6" ht="15.75" x14ac:dyDescent="0.25">
      <c r="A112" s="56"/>
      <c r="B112" s="25"/>
      <c r="C112" s="64"/>
      <c r="D112" s="61"/>
      <c r="E112" s="83"/>
      <c r="F112" s="80"/>
    </row>
    <row r="113" spans="1:6" ht="15.75" x14ac:dyDescent="0.25">
      <c r="A113" s="30"/>
      <c r="B113" s="30"/>
      <c r="C113" s="30"/>
      <c r="D113" s="30"/>
      <c r="E113" s="78"/>
      <c r="F113" s="82"/>
    </row>
    <row r="114" spans="1:6" ht="15.75" x14ac:dyDescent="0.25">
      <c r="A114" s="27"/>
      <c r="B114" s="29" t="s">
        <v>33</v>
      </c>
      <c r="C114" s="30"/>
      <c r="D114" s="30"/>
      <c r="E114" s="78"/>
      <c r="F114" s="84">
        <f>SUM(F77:F109)</f>
        <v>0</v>
      </c>
    </row>
    <row r="115" spans="1:6" ht="15.75" x14ac:dyDescent="0.25">
      <c r="A115" s="30"/>
      <c r="B115" s="28"/>
      <c r="C115" s="30"/>
      <c r="D115" s="30"/>
      <c r="E115" s="78"/>
      <c r="F115" s="82"/>
    </row>
    <row r="116" spans="1:6" ht="15.75" x14ac:dyDescent="0.25">
      <c r="A116" s="30"/>
      <c r="E116" s="77"/>
      <c r="F116" s="77"/>
    </row>
    <row r="117" spans="1:6" ht="15.75" x14ac:dyDescent="0.25">
      <c r="A117" s="30"/>
      <c r="B117" s="28"/>
      <c r="C117" s="30"/>
      <c r="D117" s="30"/>
      <c r="E117" s="78"/>
      <c r="F117" s="78"/>
    </row>
    <row r="118" spans="1:6" ht="15.75" x14ac:dyDescent="0.25">
      <c r="A118" s="30"/>
      <c r="B118" s="28"/>
      <c r="C118" s="30"/>
      <c r="D118" s="30"/>
      <c r="E118" s="78"/>
      <c r="F118" s="78"/>
    </row>
    <row r="119" spans="1:6" ht="15.75" x14ac:dyDescent="0.25">
      <c r="A119" s="30"/>
      <c r="B119" s="30" t="s">
        <v>34</v>
      </c>
      <c r="C119" s="30"/>
      <c r="D119" s="30"/>
      <c r="E119" s="78"/>
      <c r="F119" s="78"/>
    </row>
    <row r="120" spans="1:6" ht="15.75" x14ac:dyDescent="0.25">
      <c r="A120" s="30"/>
      <c r="B120" s="28"/>
      <c r="C120" s="30"/>
      <c r="D120" s="30"/>
      <c r="E120" s="78"/>
      <c r="F120" s="78"/>
    </row>
    <row r="121" spans="1:6" ht="15.75" x14ac:dyDescent="0.25">
      <c r="A121" s="30"/>
      <c r="B121" s="28"/>
      <c r="C121" s="30"/>
      <c r="D121" s="30"/>
      <c r="E121" s="78"/>
      <c r="F121" s="78"/>
    </row>
    <row r="122" spans="1:6" ht="288" x14ac:dyDescent="0.25">
      <c r="A122" s="24" t="s">
        <v>35</v>
      </c>
      <c r="B122" s="20" t="s">
        <v>165</v>
      </c>
      <c r="C122" s="26" t="s">
        <v>36</v>
      </c>
      <c r="D122" s="32">
        <v>2818</v>
      </c>
      <c r="E122" s="79"/>
      <c r="F122" s="81">
        <f>D122*E122</f>
        <v>0</v>
      </c>
    </row>
    <row r="123" spans="1:6" ht="18.75" customHeight="1" x14ac:dyDescent="0.25">
      <c r="A123" s="30"/>
      <c r="B123" s="28"/>
      <c r="C123" s="30"/>
      <c r="D123" s="30"/>
      <c r="E123" s="78"/>
      <c r="F123" s="81"/>
    </row>
    <row r="124" spans="1:6" ht="15.75" x14ac:dyDescent="0.25">
      <c r="A124" s="30"/>
      <c r="B124" s="28"/>
      <c r="C124" s="30"/>
      <c r="D124" s="30"/>
      <c r="E124" s="78"/>
      <c r="F124" s="81"/>
    </row>
    <row r="125" spans="1:6" ht="60" x14ac:dyDescent="0.25">
      <c r="A125" s="24" t="s">
        <v>67</v>
      </c>
      <c r="B125" s="28" t="s">
        <v>75</v>
      </c>
      <c r="C125" s="47" t="s">
        <v>32</v>
      </c>
      <c r="D125" s="74">
        <v>1</v>
      </c>
      <c r="E125" s="82"/>
      <c r="F125" s="81">
        <f t="shared" ref="F125:F131" si="1">D125*E125</f>
        <v>0</v>
      </c>
    </row>
    <row r="126" spans="1:6" ht="16.5" customHeight="1" x14ac:dyDescent="0.25">
      <c r="A126" s="30"/>
      <c r="B126" s="28"/>
      <c r="C126" s="47"/>
      <c r="D126" s="74"/>
      <c r="E126" s="82"/>
      <c r="F126" s="81"/>
    </row>
    <row r="127" spans="1:6" ht="15.75" x14ac:dyDescent="0.25">
      <c r="A127" s="30"/>
      <c r="B127" s="28"/>
      <c r="C127" s="47"/>
      <c r="D127" s="74"/>
      <c r="E127" s="82"/>
      <c r="F127" s="81"/>
    </row>
    <row r="128" spans="1:6" ht="45" x14ac:dyDescent="0.25">
      <c r="A128" s="24" t="s">
        <v>68</v>
      </c>
      <c r="B128" s="28" t="s">
        <v>76</v>
      </c>
      <c r="C128" s="47" t="s">
        <v>32</v>
      </c>
      <c r="D128" s="74">
        <v>1</v>
      </c>
      <c r="E128" s="82"/>
      <c r="F128" s="81">
        <f t="shared" si="1"/>
        <v>0</v>
      </c>
    </row>
    <row r="129" spans="1:6" ht="15.75" x14ac:dyDescent="0.25">
      <c r="A129" s="30"/>
      <c r="B129" s="28"/>
      <c r="C129" s="30"/>
      <c r="D129" s="71"/>
      <c r="E129" s="78"/>
      <c r="F129" s="81"/>
    </row>
    <row r="130" spans="1:6" ht="15.75" x14ac:dyDescent="0.25">
      <c r="A130" s="30"/>
      <c r="B130" s="28"/>
      <c r="C130" s="30"/>
      <c r="D130" s="30"/>
      <c r="E130" s="78"/>
      <c r="F130" s="81"/>
    </row>
    <row r="131" spans="1:6" ht="150" x14ac:dyDescent="0.25">
      <c r="A131" s="24" t="s">
        <v>140</v>
      </c>
      <c r="B131" s="28" t="s">
        <v>139</v>
      </c>
      <c r="C131" s="47" t="s">
        <v>32</v>
      </c>
      <c r="D131" s="76">
        <v>1</v>
      </c>
      <c r="E131" s="82"/>
      <c r="F131" s="81">
        <f t="shared" si="1"/>
        <v>0</v>
      </c>
    </row>
    <row r="132" spans="1:6" ht="15.75" x14ac:dyDescent="0.25">
      <c r="A132" s="30"/>
      <c r="E132" s="77"/>
      <c r="F132" s="77"/>
    </row>
    <row r="133" spans="1:6" ht="15.75" x14ac:dyDescent="0.25">
      <c r="A133" s="30"/>
      <c r="B133" s="28"/>
      <c r="C133" s="30"/>
      <c r="D133" s="30"/>
      <c r="E133" s="78"/>
      <c r="F133" s="82"/>
    </row>
    <row r="134" spans="1:6" ht="15.75" x14ac:dyDescent="0.25">
      <c r="A134" s="30"/>
      <c r="B134" s="28"/>
      <c r="C134" s="30"/>
      <c r="D134" s="30"/>
      <c r="E134" s="78"/>
      <c r="F134" s="78"/>
    </row>
    <row r="135" spans="1:6" ht="15.75" x14ac:dyDescent="0.25">
      <c r="A135" s="30"/>
      <c r="B135" s="28"/>
      <c r="C135" s="30"/>
      <c r="D135" s="30"/>
      <c r="E135" s="78"/>
      <c r="F135" s="78"/>
    </row>
    <row r="136" spans="1:6" ht="15.75" x14ac:dyDescent="0.25">
      <c r="A136" s="30"/>
      <c r="B136" s="29" t="s">
        <v>52</v>
      </c>
      <c r="C136" s="30"/>
      <c r="D136" s="30"/>
      <c r="E136" s="78"/>
      <c r="F136" s="84">
        <f>SUM(F122:F131)</f>
        <v>0</v>
      </c>
    </row>
    <row r="137" spans="1:6" ht="15.75" x14ac:dyDescent="0.25">
      <c r="A137" s="30"/>
      <c r="C137" s="30"/>
      <c r="D137" s="31"/>
      <c r="E137" s="82"/>
      <c r="F137" s="82"/>
    </row>
    <row r="138" spans="1:6" ht="15.75" x14ac:dyDescent="0.25">
      <c r="A138" s="30"/>
      <c r="B138" s="20"/>
      <c r="C138" s="30"/>
      <c r="D138" s="31"/>
      <c r="E138" s="82"/>
      <c r="F138" s="82"/>
    </row>
    <row r="139" spans="1:6" ht="15.75" x14ac:dyDescent="0.25">
      <c r="A139" s="30"/>
      <c r="B139" s="20"/>
      <c r="C139" s="30"/>
      <c r="D139" s="31"/>
      <c r="E139" s="82"/>
      <c r="F139" s="82"/>
    </row>
    <row r="140" spans="1:6" ht="15.75" x14ac:dyDescent="0.25">
      <c r="A140" s="30"/>
      <c r="B140" s="30"/>
      <c r="C140" s="30"/>
      <c r="D140" s="30"/>
      <c r="E140" s="78"/>
      <c r="F140" s="78"/>
    </row>
    <row r="141" spans="1:6" x14ac:dyDescent="0.25">
      <c r="E141" s="77"/>
      <c r="F141" s="77"/>
    </row>
    <row r="142" spans="1:6" ht="15.75" x14ac:dyDescent="0.25">
      <c r="A142" s="30"/>
      <c r="B142" s="30" t="s">
        <v>37</v>
      </c>
      <c r="C142" s="30"/>
      <c r="D142" s="30"/>
      <c r="E142" s="78"/>
      <c r="F142" s="78"/>
    </row>
    <row r="143" spans="1:6" ht="15.75" x14ac:dyDescent="0.25">
      <c r="A143" s="30"/>
      <c r="B143" s="30"/>
      <c r="C143" s="30"/>
      <c r="D143" s="30"/>
      <c r="E143" s="78"/>
      <c r="F143" s="78"/>
    </row>
    <row r="144" spans="1:6" ht="20.25" customHeight="1" x14ac:dyDescent="0.25">
      <c r="A144" s="30"/>
      <c r="C144" s="30"/>
      <c r="D144" s="30"/>
      <c r="E144" s="78"/>
      <c r="F144" s="77"/>
    </row>
    <row r="145" spans="1:6" s="62" customFormat="1" ht="66" customHeight="1" x14ac:dyDescent="0.25">
      <c r="A145" s="24" t="s">
        <v>38</v>
      </c>
      <c r="B145" s="20" t="s">
        <v>62</v>
      </c>
      <c r="C145" s="26" t="s">
        <v>36</v>
      </c>
      <c r="D145" s="21">
        <v>740</v>
      </c>
      <c r="E145" s="79"/>
      <c r="F145" s="81">
        <f>D145*E145</f>
        <v>0</v>
      </c>
    </row>
    <row r="146" spans="1:6" s="62" customFormat="1" ht="15.75" x14ac:dyDescent="0.25">
      <c r="A146" s="30"/>
      <c r="B146" s="30"/>
      <c r="C146" s="30"/>
      <c r="D146" s="30"/>
      <c r="E146" s="78"/>
      <c r="F146" s="81"/>
    </row>
    <row r="147" spans="1:6" s="62" customFormat="1" ht="15.75" x14ac:dyDescent="0.25">
      <c r="A147" s="30"/>
      <c r="B147" s="30"/>
      <c r="C147" s="30"/>
      <c r="D147" s="30"/>
      <c r="E147" s="78"/>
      <c r="F147" s="81"/>
    </row>
    <row r="148" spans="1:6" ht="105.75" x14ac:dyDescent="0.25">
      <c r="A148" s="24" t="s">
        <v>54</v>
      </c>
      <c r="B148" s="33" t="s">
        <v>69</v>
      </c>
      <c r="C148" s="26" t="s">
        <v>36</v>
      </c>
      <c r="D148" s="21">
        <v>740</v>
      </c>
      <c r="E148" s="79"/>
      <c r="F148" s="81">
        <f t="shared" ref="F148:F160" si="2">D148*E148</f>
        <v>0</v>
      </c>
    </row>
    <row r="149" spans="1:6" ht="15.75" x14ac:dyDescent="0.25">
      <c r="A149" s="24"/>
      <c r="B149" s="33"/>
      <c r="C149" s="26"/>
      <c r="D149" s="21"/>
      <c r="E149" s="79"/>
      <c r="F149" s="81"/>
    </row>
    <row r="150" spans="1:6" ht="15.75" x14ac:dyDescent="0.25">
      <c r="A150" s="24"/>
      <c r="B150" s="33"/>
      <c r="C150" s="26"/>
      <c r="D150" s="21"/>
      <c r="E150" s="79"/>
      <c r="F150" s="81"/>
    </row>
    <row r="151" spans="1:6" ht="150" x14ac:dyDescent="0.25">
      <c r="A151" s="24" t="s">
        <v>74</v>
      </c>
      <c r="B151" s="20" t="s">
        <v>112</v>
      </c>
      <c r="C151" s="26" t="s">
        <v>41</v>
      </c>
      <c r="D151" s="21">
        <v>77</v>
      </c>
      <c r="E151" s="79"/>
      <c r="F151" s="81">
        <f t="shared" si="2"/>
        <v>0</v>
      </c>
    </row>
    <row r="152" spans="1:6" ht="15.75" x14ac:dyDescent="0.25">
      <c r="A152" s="24"/>
      <c r="B152" s="20"/>
      <c r="C152" s="26"/>
      <c r="D152" s="21"/>
      <c r="E152" s="79"/>
      <c r="F152" s="81"/>
    </row>
    <row r="153" spans="1:6" ht="15.75" x14ac:dyDescent="0.25">
      <c r="A153" s="24"/>
      <c r="B153" s="20"/>
      <c r="C153" s="26"/>
      <c r="D153" s="21"/>
      <c r="E153" s="79"/>
      <c r="F153" s="81"/>
    </row>
    <row r="154" spans="1:6" ht="98.25" customHeight="1" x14ac:dyDescent="0.25">
      <c r="A154" s="24" t="s">
        <v>80</v>
      </c>
      <c r="B154" s="20" t="s">
        <v>115</v>
      </c>
      <c r="C154" s="26" t="s">
        <v>41</v>
      </c>
      <c r="D154" s="21">
        <v>182</v>
      </c>
      <c r="E154" s="79"/>
      <c r="F154" s="81">
        <f t="shared" si="2"/>
        <v>0</v>
      </c>
    </row>
    <row r="155" spans="1:6" ht="15.75" x14ac:dyDescent="0.25">
      <c r="A155" s="24"/>
      <c r="B155" s="33"/>
      <c r="C155" s="26"/>
      <c r="D155" s="21"/>
      <c r="E155" s="79"/>
      <c r="F155" s="81"/>
    </row>
    <row r="156" spans="1:6" ht="15.75" x14ac:dyDescent="0.25">
      <c r="A156" s="24"/>
      <c r="B156" s="33"/>
      <c r="C156" s="26"/>
      <c r="D156" s="21"/>
      <c r="E156" s="79"/>
      <c r="F156" s="81"/>
    </row>
    <row r="157" spans="1:6" s="62" customFormat="1" ht="67.5" customHeight="1" x14ac:dyDescent="0.25">
      <c r="A157" s="24" t="s">
        <v>114</v>
      </c>
      <c r="B157" s="33" t="s">
        <v>79</v>
      </c>
      <c r="C157" s="26" t="s">
        <v>36</v>
      </c>
      <c r="D157" s="21">
        <v>2399</v>
      </c>
      <c r="E157" s="79"/>
      <c r="F157" s="81">
        <f t="shared" si="2"/>
        <v>0</v>
      </c>
    </row>
    <row r="158" spans="1:6" ht="20.25" customHeight="1" x14ac:dyDescent="0.25">
      <c r="A158" s="24"/>
      <c r="B158" s="33"/>
      <c r="C158" s="26"/>
      <c r="D158" s="21"/>
      <c r="E158" s="79"/>
      <c r="F158" s="81"/>
    </row>
    <row r="159" spans="1:6" ht="18" customHeight="1" x14ac:dyDescent="0.25">
      <c r="A159" s="30"/>
      <c r="B159" s="30"/>
      <c r="C159" s="30"/>
      <c r="D159" s="30"/>
      <c r="E159" s="78"/>
      <c r="F159" s="81"/>
    </row>
    <row r="160" spans="1:6" ht="93" customHeight="1" x14ac:dyDescent="0.25">
      <c r="A160" s="24" t="s">
        <v>142</v>
      </c>
      <c r="B160" s="33" t="s">
        <v>141</v>
      </c>
      <c r="C160" s="26" t="s">
        <v>32</v>
      </c>
      <c r="D160" s="21">
        <v>46</v>
      </c>
      <c r="E160" s="79"/>
      <c r="F160" s="81">
        <f t="shared" si="2"/>
        <v>0</v>
      </c>
    </row>
    <row r="161" spans="1:6" ht="18.75" customHeight="1" x14ac:dyDescent="0.25">
      <c r="E161" s="77"/>
      <c r="F161" s="77"/>
    </row>
    <row r="162" spans="1:6" ht="20.25" customHeight="1" x14ac:dyDescent="0.25">
      <c r="B162" s="34"/>
      <c r="E162" s="77"/>
      <c r="F162" s="84"/>
    </row>
    <row r="163" spans="1:6" ht="15.75" x14ac:dyDescent="0.25">
      <c r="B163" s="34" t="s">
        <v>53</v>
      </c>
      <c r="E163" s="77"/>
      <c r="F163" s="84">
        <f>SUM(F145:F160)</f>
        <v>0</v>
      </c>
    </row>
    <row r="164" spans="1:6" ht="15.75" x14ac:dyDescent="0.25">
      <c r="A164" s="30"/>
      <c r="B164" s="30"/>
      <c r="C164" s="30"/>
      <c r="D164" s="30"/>
      <c r="E164" s="78"/>
      <c r="F164" s="82"/>
    </row>
    <row r="165" spans="1:6" ht="15.75" x14ac:dyDescent="0.25">
      <c r="A165" s="30"/>
      <c r="B165" s="30"/>
      <c r="C165" s="30"/>
      <c r="D165" s="30"/>
      <c r="E165" s="78"/>
      <c r="F165" s="82"/>
    </row>
    <row r="166" spans="1:6" ht="15.75" x14ac:dyDescent="0.25">
      <c r="A166" s="30"/>
      <c r="B166" s="30" t="s">
        <v>39</v>
      </c>
      <c r="C166" s="30"/>
      <c r="D166" s="30"/>
      <c r="E166" s="78"/>
      <c r="F166" s="82"/>
    </row>
    <row r="167" spans="1:6" ht="15.75" x14ac:dyDescent="0.25">
      <c r="A167" s="30"/>
      <c r="B167" s="30"/>
      <c r="C167" s="30"/>
      <c r="D167" s="30"/>
      <c r="E167" s="78"/>
      <c r="F167" s="82"/>
    </row>
    <row r="168" spans="1:6" ht="15.75" customHeight="1" x14ac:dyDescent="0.25">
      <c r="A168" s="30"/>
      <c r="B168" s="30"/>
      <c r="C168" s="30"/>
      <c r="D168" s="30"/>
      <c r="E168" s="78"/>
      <c r="F168" s="82"/>
    </row>
    <row r="169" spans="1:6" ht="76.5" customHeight="1" x14ac:dyDescent="0.25">
      <c r="A169" s="36" t="s">
        <v>40</v>
      </c>
      <c r="B169" s="72" t="s">
        <v>70</v>
      </c>
      <c r="C169" s="26" t="s">
        <v>36</v>
      </c>
      <c r="D169" s="31">
        <v>2399</v>
      </c>
      <c r="E169" s="82"/>
      <c r="F169" s="82">
        <f>D169*E169</f>
        <v>0</v>
      </c>
    </row>
    <row r="170" spans="1:6" ht="15.75" customHeight="1" x14ac:dyDescent="0.25">
      <c r="A170" s="30"/>
      <c r="C170" s="30"/>
      <c r="D170" s="30"/>
      <c r="E170" s="78"/>
      <c r="F170" s="82"/>
    </row>
    <row r="171" spans="1:6" ht="15.75" x14ac:dyDescent="0.25">
      <c r="A171" s="30"/>
      <c r="B171" s="30"/>
      <c r="C171" s="30"/>
      <c r="D171" s="30"/>
      <c r="E171" s="78"/>
      <c r="F171" s="82"/>
    </row>
    <row r="172" spans="1:6" ht="15.75" x14ac:dyDescent="0.25">
      <c r="A172" s="30"/>
      <c r="B172" s="30"/>
      <c r="C172" s="30"/>
      <c r="D172" s="30"/>
      <c r="E172" s="78"/>
      <c r="F172" s="82"/>
    </row>
    <row r="173" spans="1:6" ht="321.75" customHeight="1" x14ac:dyDescent="0.25">
      <c r="A173" s="36" t="s">
        <v>42</v>
      </c>
      <c r="B173" s="35" t="s">
        <v>104</v>
      </c>
      <c r="C173" s="30"/>
      <c r="D173" s="30"/>
      <c r="E173" s="78"/>
      <c r="F173" s="82"/>
    </row>
    <row r="174" spans="1:6" ht="294" x14ac:dyDescent="0.25">
      <c r="A174" s="58"/>
      <c r="B174" s="59" t="s">
        <v>160</v>
      </c>
      <c r="C174" s="60" t="s">
        <v>36</v>
      </c>
      <c r="D174" s="61">
        <v>1995</v>
      </c>
      <c r="E174" s="85"/>
      <c r="F174" s="82">
        <f t="shared" ref="F174:F187" si="3">D174*E174</f>
        <v>0</v>
      </c>
    </row>
    <row r="175" spans="1:6" ht="15.75" x14ac:dyDescent="0.25">
      <c r="A175" s="58"/>
      <c r="B175" s="59"/>
      <c r="C175" s="60"/>
      <c r="D175" s="61"/>
      <c r="E175" s="85"/>
      <c r="F175" s="82"/>
    </row>
    <row r="176" spans="1:6" ht="15.75" x14ac:dyDescent="0.25">
      <c r="A176" s="58"/>
      <c r="B176" s="59"/>
      <c r="C176" s="60"/>
      <c r="D176" s="61"/>
      <c r="E176" s="85"/>
      <c r="F176" s="82"/>
    </row>
    <row r="177" spans="1:6" ht="18.75" customHeight="1" x14ac:dyDescent="0.25">
      <c r="A177" s="58"/>
      <c r="B177" s="59"/>
      <c r="C177" s="60"/>
      <c r="D177" s="61"/>
      <c r="E177" s="85"/>
      <c r="F177" s="82"/>
    </row>
    <row r="178" spans="1:6" ht="213" customHeight="1" x14ac:dyDescent="0.25">
      <c r="A178" s="36" t="s">
        <v>43</v>
      </c>
      <c r="B178" s="59" t="s">
        <v>109</v>
      </c>
      <c r="C178" s="60" t="s">
        <v>32</v>
      </c>
      <c r="D178" s="61">
        <v>250</v>
      </c>
      <c r="E178" s="85"/>
      <c r="F178" s="82">
        <f t="shared" si="3"/>
        <v>0</v>
      </c>
    </row>
    <row r="179" spans="1:6" ht="15.75" x14ac:dyDescent="0.25">
      <c r="A179" s="30"/>
      <c r="B179" s="35"/>
      <c r="C179" s="26"/>
      <c r="D179" s="31"/>
      <c r="E179" s="82"/>
      <c r="F179" s="82"/>
    </row>
    <row r="180" spans="1:6" ht="18" customHeight="1" x14ac:dyDescent="0.25">
      <c r="A180" s="30"/>
      <c r="B180" s="30"/>
      <c r="C180" s="30"/>
      <c r="D180" s="30"/>
      <c r="E180" s="78"/>
      <c r="F180" s="82"/>
    </row>
    <row r="181" spans="1:6" ht="288" x14ac:dyDescent="0.25">
      <c r="A181" s="36" t="s">
        <v>44</v>
      </c>
      <c r="B181" s="20" t="s">
        <v>161</v>
      </c>
      <c r="C181" s="26" t="s">
        <v>31</v>
      </c>
      <c r="D181" s="21">
        <v>350</v>
      </c>
      <c r="E181" s="79"/>
      <c r="F181" s="82">
        <f t="shared" si="3"/>
        <v>0</v>
      </c>
    </row>
    <row r="182" spans="1:6" ht="19.5" customHeight="1" x14ac:dyDescent="0.25">
      <c r="A182" s="30"/>
      <c r="B182" s="30"/>
      <c r="C182" s="30"/>
      <c r="D182" s="30"/>
      <c r="E182" s="78"/>
      <c r="F182" s="82"/>
    </row>
    <row r="183" spans="1:6" ht="15.75" x14ac:dyDescent="0.25">
      <c r="A183" s="30"/>
      <c r="B183" s="30"/>
      <c r="C183" s="30"/>
      <c r="D183" s="30"/>
      <c r="E183" s="78"/>
      <c r="F183" s="82"/>
    </row>
    <row r="184" spans="1:6" ht="90" x14ac:dyDescent="0.25">
      <c r="A184" s="55" t="s">
        <v>71</v>
      </c>
      <c r="B184" s="63" t="s">
        <v>113</v>
      </c>
      <c r="C184" s="60" t="s">
        <v>41</v>
      </c>
      <c r="D184" s="61">
        <v>245</v>
      </c>
      <c r="E184" s="83"/>
      <c r="F184" s="82">
        <f t="shared" si="3"/>
        <v>0</v>
      </c>
    </row>
    <row r="185" spans="1:6" ht="15.75" x14ac:dyDescent="0.25">
      <c r="A185" s="30"/>
      <c r="B185" s="30"/>
      <c r="C185" s="30"/>
      <c r="D185" s="30"/>
      <c r="E185" s="78"/>
      <c r="F185" s="82"/>
    </row>
    <row r="186" spans="1:6" ht="15.75" x14ac:dyDescent="0.25">
      <c r="A186" s="30"/>
      <c r="B186" s="30"/>
      <c r="C186" s="30"/>
      <c r="D186" s="30"/>
      <c r="E186" s="78"/>
      <c r="F186" s="82"/>
    </row>
    <row r="187" spans="1:6" ht="285" x14ac:dyDescent="0.25">
      <c r="A187" s="55" t="s">
        <v>72</v>
      </c>
      <c r="B187" s="20" t="s">
        <v>162</v>
      </c>
      <c r="C187" s="26" t="s">
        <v>31</v>
      </c>
      <c r="D187" s="21">
        <v>54</v>
      </c>
      <c r="E187" s="79"/>
      <c r="F187" s="82">
        <f t="shared" si="3"/>
        <v>0</v>
      </c>
    </row>
    <row r="188" spans="1:6" ht="15.75" x14ac:dyDescent="0.25">
      <c r="A188" s="30"/>
      <c r="B188" s="94" t="s">
        <v>163</v>
      </c>
      <c r="C188" s="30"/>
      <c r="D188" s="30"/>
      <c r="E188" s="78"/>
      <c r="F188" s="82"/>
    </row>
    <row r="189" spans="1:6" ht="15.75" x14ac:dyDescent="0.25">
      <c r="A189" s="30"/>
      <c r="E189" s="77"/>
      <c r="F189" s="86"/>
    </row>
    <row r="190" spans="1:6" ht="15.75" x14ac:dyDescent="0.25">
      <c r="A190" s="30"/>
      <c r="B190" s="29" t="s">
        <v>45</v>
      </c>
      <c r="C190" s="30"/>
      <c r="D190" s="30"/>
      <c r="E190" s="78"/>
      <c r="F190" s="84">
        <f>SUM(F169:F187)</f>
        <v>0</v>
      </c>
    </row>
    <row r="191" spans="1:6" ht="15.75" x14ac:dyDescent="0.25">
      <c r="A191" s="30"/>
      <c r="B191" s="30"/>
      <c r="C191" s="30"/>
      <c r="D191" s="30"/>
      <c r="E191" s="78"/>
      <c r="F191" s="82"/>
    </row>
    <row r="192" spans="1:6" ht="15.75" x14ac:dyDescent="0.25">
      <c r="A192" s="30"/>
      <c r="B192" s="30"/>
      <c r="C192" s="30"/>
      <c r="D192" s="30"/>
      <c r="E192" s="78"/>
      <c r="F192" s="82"/>
    </row>
    <row r="193" spans="1:6" ht="15.75" x14ac:dyDescent="0.25">
      <c r="A193" s="30"/>
      <c r="B193" s="30" t="s">
        <v>46</v>
      </c>
      <c r="C193" s="30"/>
      <c r="D193" s="30"/>
      <c r="E193" s="78"/>
      <c r="F193" s="78"/>
    </row>
    <row r="194" spans="1:6" ht="15.75" x14ac:dyDescent="0.25">
      <c r="A194" s="30"/>
      <c r="B194" s="30"/>
      <c r="C194" s="30"/>
      <c r="D194" s="30"/>
      <c r="E194" s="78"/>
      <c r="F194" s="78"/>
    </row>
    <row r="195" spans="1:6" ht="15.75" x14ac:dyDescent="0.25">
      <c r="A195" s="30"/>
      <c r="B195" s="30"/>
      <c r="C195" s="30"/>
      <c r="D195" s="30"/>
      <c r="E195" s="78"/>
      <c r="F195" s="78"/>
    </row>
    <row r="196" spans="1:6" ht="165" x14ac:dyDescent="0.25">
      <c r="A196" s="27" t="s">
        <v>47</v>
      </c>
      <c r="B196" s="25" t="s">
        <v>143</v>
      </c>
      <c r="C196" s="26" t="s">
        <v>41</v>
      </c>
      <c r="D196" s="21">
        <v>182</v>
      </c>
      <c r="E196" s="79"/>
      <c r="F196" s="81">
        <f>D196*E196</f>
        <v>0</v>
      </c>
    </row>
    <row r="197" spans="1:6" ht="15.75" x14ac:dyDescent="0.25">
      <c r="A197" s="27"/>
      <c r="B197" s="25"/>
      <c r="C197" s="26"/>
      <c r="D197" s="21"/>
      <c r="E197" s="79"/>
      <c r="F197" s="81"/>
    </row>
    <row r="198" spans="1:6" ht="15.75" x14ac:dyDescent="0.25">
      <c r="A198" s="27"/>
      <c r="B198" s="25"/>
      <c r="C198" s="26"/>
      <c r="D198" s="21"/>
      <c r="E198" s="79"/>
      <c r="F198" s="81"/>
    </row>
    <row r="199" spans="1:6" ht="105" x14ac:dyDescent="0.25">
      <c r="A199" s="56" t="s">
        <v>48</v>
      </c>
      <c r="B199" s="20" t="s">
        <v>73</v>
      </c>
      <c r="C199" s="26" t="s">
        <v>41</v>
      </c>
      <c r="D199" s="21">
        <v>135</v>
      </c>
      <c r="E199" s="79"/>
      <c r="F199" s="81">
        <f t="shared" ref="F199:F215" si="4">D199*E199</f>
        <v>0</v>
      </c>
    </row>
    <row r="200" spans="1:6" ht="15.75" x14ac:dyDescent="0.25">
      <c r="A200" s="30"/>
      <c r="B200" s="30"/>
      <c r="C200" s="30"/>
      <c r="D200" s="30"/>
      <c r="E200" s="78"/>
      <c r="F200" s="81"/>
    </row>
    <row r="201" spans="1:6" ht="15.75" x14ac:dyDescent="0.25">
      <c r="A201" s="30"/>
      <c r="B201" s="30"/>
      <c r="C201" s="30"/>
      <c r="D201" s="30"/>
      <c r="E201" s="78"/>
      <c r="F201" s="81"/>
    </row>
    <row r="202" spans="1:6" ht="15.75" x14ac:dyDescent="0.25">
      <c r="A202" s="27"/>
      <c r="B202" s="20"/>
      <c r="C202" s="26"/>
      <c r="D202" s="21"/>
      <c r="E202" s="79"/>
      <c r="F202" s="81"/>
    </row>
    <row r="203" spans="1:6" ht="93" x14ac:dyDescent="0.25">
      <c r="A203" s="54" t="s">
        <v>49</v>
      </c>
      <c r="B203" s="25" t="s">
        <v>116</v>
      </c>
      <c r="C203" s="26" t="s">
        <v>31</v>
      </c>
      <c r="D203" s="21">
        <v>180</v>
      </c>
      <c r="E203" s="79"/>
      <c r="F203" s="81">
        <f t="shared" si="4"/>
        <v>0</v>
      </c>
    </row>
    <row r="204" spans="1:6" ht="15.75" x14ac:dyDescent="0.25">
      <c r="A204" s="54"/>
      <c r="B204" s="25"/>
      <c r="C204" s="26"/>
      <c r="D204" s="21"/>
      <c r="E204" s="79"/>
      <c r="F204" s="81"/>
    </row>
    <row r="205" spans="1:6" ht="15.75" x14ac:dyDescent="0.25">
      <c r="A205" s="54"/>
      <c r="B205" s="25"/>
      <c r="C205" s="26"/>
      <c r="D205" s="21"/>
      <c r="E205" s="79"/>
      <c r="F205" s="81"/>
    </row>
    <row r="206" spans="1:6" ht="105" x14ac:dyDescent="0.25">
      <c r="A206" s="54" t="s">
        <v>66</v>
      </c>
      <c r="B206" s="25" t="s">
        <v>81</v>
      </c>
      <c r="C206" s="22" t="s">
        <v>32</v>
      </c>
      <c r="D206" s="21">
        <v>32</v>
      </c>
      <c r="E206" s="79"/>
      <c r="F206" s="81">
        <f t="shared" si="4"/>
        <v>0</v>
      </c>
    </row>
    <row r="207" spans="1:6" ht="15.75" x14ac:dyDescent="0.25">
      <c r="A207" s="54"/>
      <c r="B207" s="25"/>
      <c r="C207" s="26"/>
      <c r="D207" s="21"/>
      <c r="E207" s="79"/>
      <c r="F207" s="81"/>
    </row>
    <row r="208" spans="1:6" ht="15.75" x14ac:dyDescent="0.25">
      <c r="A208" s="54"/>
      <c r="B208" s="25"/>
      <c r="C208" s="26"/>
      <c r="D208" s="21"/>
      <c r="E208" s="79"/>
      <c r="F208" s="81"/>
    </row>
    <row r="209" spans="1:6" ht="150" x14ac:dyDescent="0.25">
      <c r="A209" s="54" t="s">
        <v>83</v>
      </c>
      <c r="B209" s="25" t="s">
        <v>82</v>
      </c>
      <c r="C209" s="26" t="s">
        <v>41</v>
      </c>
      <c r="D209" s="21">
        <v>248</v>
      </c>
      <c r="E209" s="79"/>
      <c r="F209" s="81">
        <f t="shared" si="4"/>
        <v>0</v>
      </c>
    </row>
    <row r="210" spans="1:6" ht="15.75" x14ac:dyDescent="0.25">
      <c r="A210" s="54"/>
      <c r="B210" s="25"/>
      <c r="C210" s="26"/>
      <c r="D210" s="21"/>
      <c r="E210" s="79"/>
      <c r="F210" s="81"/>
    </row>
    <row r="211" spans="1:6" ht="15.75" x14ac:dyDescent="0.25">
      <c r="A211" s="54"/>
      <c r="B211" s="25"/>
      <c r="C211" s="26"/>
      <c r="D211" s="21"/>
      <c r="E211" s="79"/>
      <c r="F211" s="81"/>
    </row>
    <row r="212" spans="1:6" ht="135" x14ac:dyDescent="0.25">
      <c r="A212" s="54" t="s">
        <v>119</v>
      </c>
      <c r="B212" s="20" t="s">
        <v>120</v>
      </c>
      <c r="C212" s="26" t="s">
        <v>41</v>
      </c>
      <c r="D212" s="21">
        <v>195</v>
      </c>
      <c r="E212" s="79"/>
      <c r="F212" s="81">
        <f t="shared" si="4"/>
        <v>0</v>
      </c>
    </row>
    <row r="213" spans="1:6" ht="15.75" x14ac:dyDescent="0.25">
      <c r="A213" s="54"/>
      <c r="B213" s="25"/>
      <c r="C213" s="26"/>
      <c r="D213" s="21"/>
      <c r="E213" s="79"/>
      <c r="F213" s="81"/>
    </row>
    <row r="214" spans="1:6" ht="15.75" x14ac:dyDescent="0.25">
      <c r="A214" s="54"/>
      <c r="B214" s="25"/>
      <c r="C214" s="26"/>
      <c r="D214" s="21"/>
      <c r="E214" s="79"/>
      <c r="F214" s="81"/>
    </row>
    <row r="215" spans="1:6" ht="105" x14ac:dyDescent="0.25">
      <c r="A215" s="27" t="s">
        <v>145</v>
      </c>
      <c r="B215" s="25" t="s">
        <v>144</v>
      </c>
      <c r="C215" s="26" t="s">
        <v>41</v>
      </c>
      <c r="D215" s="21">
        <v>77</v>
      </c>
      <c r="E215" s="79"/>
      <c r="F215" s="81">
        <f t="shared" si="4"/>
        <v>0</v>
      </c>
    </row>
    <row r="216" spans="1:6" ht="15.75" x14ac:dyDescent="0.25">
      <c r="A216" s="54"/>
      <c r="B216" s="25"/>
      <c r="C216" s="22"/>
      <c r="D216" s="21"/>
      <c r="E216" s="79"/>
      <c r="F216" s="81"/>
    </row>
    <row r="217" spans="1:6" ht="15.75" x14ac:dyDescent="0.25">
      <c r="A217" s="30"/>
      <c r="E217" s="77"/>
      <c r="F217" s="77"/>
    </row>
    <row r="218" spans="1:6" ht="15.75" x14ac:dyDescent="0.25">
      <c r="A218" s="30"/>
      <c r="E218" s="77"/>
      <c r="F218" s="77"/>
    </row>
    <row r="219" spans="1:6" ht="15.75" x14ac:dyDescent="0.25">
      <c r="A219" s="30"/>
      <c r="B219" s="29" t="s">
        <v>50</v>
      </c>
      <c r="C219" s="30"/>
      <c r="D219" s="30"/>
      <c r="E219" s="78"/>
      <c r="F219" s="84">
        <f>SUM(F196:F215)</f>
        <v>0</v>
      </c>
    </row>
    <row r="220" spans="1:6" ht="15.75" x14ac:dyDescent="0.25">
      <c r="A220" s="30"/>
      <c r="B220" s="30"/>
      <c r="C220" s="30"/>
      <c r="D220" s="30"/>
      <c r="E220" s="78"/>
      <c r="F220" s="78"/>
    </row>
    <row r="221" spans="1:6" ht="15.75" x14ac:dyDescent="0.25">
      <c r="A221" s="30"/>
      <c r="B221" s="30"/>
      <c r="C221" s="30"/>
      <c r="D221" s="30"/>
      <c r="E221" s="78"/>
      <c r="F221" s="78"/>
    </row>
    <row r="222" spans="1:6" ht="15.75" x14ac:dyDescent="0.25">
      <c r="A222" s="30"/>
      <c r="B222" s="30" t="s">
        <v>91</v>
      </c>
      <c r="C222" s="30"/>
      <c r="D222" s="30"/>
      <c r="E222" s="78"/>
      <c r="F222" s="78"/>
    </row>
    <row r="223" spans="1:6" ht="15.75" x14ac:dyDescent="0.25">
      <c r="A223" s="30"/>
      <c r="B223" s="30"/>
      <c r="C223" s="30"/>
      <c r="D223" s="30"/>
      <c r="E223" s="78"/>
      <c r="F223" s="78"/>
    </row>
    <row r="224" spans="1:6" ht="15.75" x14ac:dyDescent="0.25">
      <c r="A224" s="30"/>
      <c r="B224" s="30"/>
      <c r="C224" s="30"/>
      <c r="D224" s="30"/>
      <c r="E224" s="78"/>
      <c r="F224" s="78"/>
    </row>
    <row r="225" spans="1:6" ht="15.75" x14ac:dyDescent="0.25">
      <c r="A225" s="30"/>
      <c r="B225" s="30"/>
      <c r="C225" s="30"/>
      <c r="D225" s="30"/>
      <c r="E225" s="78"/>
      <c r="F225" s="78"/>
    </row>
    <row r="226" spans="1:6" ht="63" x14ac:dyDescent="0.25">
      <c r="A226" s="54" t="s">
        <v>84</v>
      </c>
      <c r="B226" s="25" t="s">
        <v>118</v>
      </c>
      <c r="C226" s="26" t="s">
        <v>31</v>
      </c>
      <c r="D226" s="31">
        <v>292</v>
      </c>
      <c r="E226" s="82"/>
      <c r="F226" s="82">
        <f>D226*E226</f>
        <v>0</v>
      </c>
    </row>
    <row r="227" spans="1:6" ht="15.75" x14ac:dyDescent="0.25">
      <c r="A227" s="30"/>
      <c r="B227" s="30"/>
      <c r="C227" s="30"/>
      <c r="D227" s="30"/>
      <c r="E227" s="78"/>
      <c r="F227" s="82"/>
    </row>
    <row r="228" spans="1:6" ht="15.75" x14ac:dyDescent="0.25">
      <c r="A228" s="30"/>
      <c r="B228" s="30"/>
      <c r="C228" s="30"/>
      <c r="D228" s="30"/>
      <c r="E228" s="78"/>
      <c r="F228" s="82"/>
    </row>
    <row r="229" spans="1:6" ht="48" x14ac:dyDescent="0.25">
      <c r="A229" s="54" t="s">
        <v>85</v>
      </c>
      <c r="B229" s="25" t="s">
        <v>105</v>
      </c>
      <c r="C229" s="26" t="s">
        <v>31</v>
      </c>
      <c r="D229" s="31">
        <v>292</v>
      </c>
      <c r="E229" s="82"/>
      <c r="F229" s="82">
        <f t="shared" ref="F229:F253" si="5">D229*E229</f>
        <v>0</v>
      </c>
    </row>
    <row r="230" spans="1:6" ht="15.75" x14ac:dyDescent="0.25">
      <c r="A230" s="30"/>
      <c r="B230" s="30"/>
      <c r="C230" s="30"/>
      <c r="D230" s="30"/>
      <c r="E230" s="78"/>
      <c r="F230" s="82"/>
    </row>
    <row r="231" spans="1:6" ht="15.75" x14ac:dyDescent="0.25">
      <c r="A231" s="30"/>
      <c r="B231" s="30"/>
      <c r="C231" s="30"/>
      <c r="D231" s="30"/>
      <c r="E231" s="78"/>
      <c r="F231" s="82"/>
    </row>
    <row r="232" spans="1:6" ht="45" x14ac:dyDescent="0.25">
      <c r="A232" s="54" t="s">
        <v>87</v>
      </c>
      <c r="B232" s="20" t="s">
        <v>86</v>
      </c>
      <c r="C232" s="26" t="s">
        <v>31</v>
      </c>
      <c r="D232" s="31">
        <v>292</v>
      </c>
      <c r="E232" s="82"/>
      <c r="F232" s="82">
        <f t="shared" si="5"/>
        <v>0</v>
      </c>
    </row>
    <row r="233" spans="1:6" ht="15.75" x14ac:dyDescent="0.25">
      <c r="A233" s="30"/>
      <c r="B233" s="30"/>
      <c r="C233" s="30"/>
      <c r="D233" s="30"/>
      <c r="E233" s="78"/>
      <c r="F233" s="82"/>
    </row>
    <row r="234" spans="1:6" ht="15.75" x14ac:dyDescent="0.25">
      <c r="A234" s="30"/>
      <c r="B234" s="30"/>
      <c r="C234" s="30"/>
      <c r="D234" s="30"/>
      <c r="E234" s="78"/>
      <c r="F234" s="82"/>
    </row>
    <row r="235" spans="1:6" ht="138" x14ac:dyDescent="0.25">
      <c r="A235" s="54" t="s">
        <v>88</v>
      </c>
      <c r="B235" s="25" t="s">
        <v>92</v>
      </c>
      <c r="C235" s="26" t="s">
        <v>31</v>
      </c>
      <c r="D235" s="31">
        <v>292</v>
      </c>
      <c r="E235" s="82"/>
      <c r="F235" s="82">
        <f t="shared" si="5"/>
        <v>0</v>
      </c>
    </row>
    <row r="236" spans="1:6" ht="15.75" x14ac:dyDescent="0.25">
      <c r="A236" s="30"/>
      <c r="B236" s="30"/>
      <c r="C236" s="30"/>
      <c r="D236" s="30"/>
      <c r="E236" s="78"/>
      <c r="F236" s="82"/>
    </row>
    <row r="237" spans="1:6" ht="15.75" x14ac:dyDescent="0.25">
      <c r="A237" s="30"/>
      <c r="B237" s="30"/>
      <c r="C237" s="30"/>
      <c r="D237" s="30"/>
      <c r="E237" s="78"/>
      <c r="F237" s="82"/>
    </row>
    <row r="238" spans="1:6" ht="60" x14ac:dyDescent="0.25">
      <c r="A238" s="54" t="s">
        <v>89</v>
      </c>
      <c r="B238" s="25" t="s">
        <v>106</v>
      </c>
      <c r="C238" s="26" t="s">
        <v>31</v>
      </c>
      <c r="D238" s="31">
        <v>292</v>
      </c>
      <c r="E238" s="82"/>
      <c r="F238" s="82">
        <f t="shared" si="5"/>
        <v>0</v>
      </c>
    </row>
    <row r="239" spans="1:6" ht="15.75" x14ac:dyDescent="0.25">
      <c r="A239" s="54"/>
      <c r="B239" s="30"/>
      <c r="C239" s="30"/>
      <c r="D239" s="30"/>
      <c r="E239" s="78"/>
      <c r="F239" s="82"/>
    </row>
    <row r="240" spans="1:6" ht="15.75" x14ac:dyDescent="0.25">
      <c r="A240" s="54"/>
      <c r="B240" s="30"/>
      <c r="C240" s="30"/>
      <c r="D240" s="30"/>
      <c r="E240" s="78"/>
      <c r="F240" s="82"/>
    </row>
    <row r="241" spans="1:6" ht="150" x14ac:dyDescent="0.25">
      <c r="A241" s="54" t="s">
        <v>90</v>
      </c>
      <c r="B241" s="73" t="s">
        <v>122</v>
      </c>
      <c r="C241" s="26" t="s">
        <v>31</v>
      </c>
      <c r="D241" s="31">
        <v>305</v>
      </c>
      <c r="E241" s="82"/>
      <c r="F241" s="82">
        <f t="shared" si="5"/>
        <v>0</v>
      </c>
    </row>
    <row r="242" spans="1:6" ht="15.75" x14ac:dyDescent="0.25">
      <c r="A242" s="54"/>
      <c r="B242" s="73"/>
      <c r="C242" s="26"/>
      <c r="D242" s="31"/>
      <c r="E242" s="82"/>
      <c r="F242" s="82"/>
    </row>
    <row r="243" spans="1:6" ht="15.75" x14ac:dyDescent="0.25">
      <c r="A243" s="54"/>
      <c r="B243" s="73"/>
      <c r="C243" s="26"/>
      <c r="D243" s="31"/>
      <c r="E243" s="82"/>
      <c r="F243" s="82"/>
    </row>
    <row r="244" spans="1:6" ht="60" x14ac:dyDescent="0.25">
      <c r="A244" s="54" t="s">
        <v>93</v>
      </c>
      <c r="B244" s="20" t="s">
        <v>95</v>
      </c>
      <c r="C244" s="47" t="s">
        <v>41</v>
      </c>
      <c r="D244" s="31">
        <v>151</v>
      </c>
      <c r="E244" s="82"/>
      <c r="F244" s="82">
        <f t="shared" si="5"/>
        <v>0</v>
      </c>
    </row>
    <row r="245" spans="1:6" ht="15.75" x14ac:dyDescent="0.25">
      <c r="A245" s="54"/>
      <c r="B245" s="73"/>
      <c r="C245" s="26"/>
      <c r="D245" s="31"/>
      <c r="E245" s="82"/>
      <c r="F245" s="82"/>
    </row>
    <row r="246" spans="1:6" ht="15.75" x14ac:dyDescent="0.25">
      <c r="A246" s="54"/>
      <c r="B246" s="73"/>
      <c r="C246" s="26"/>
      <c r="D246" s="31"/>
      <c r="E246" s="82"/>
      <c r="F246" s="82"/>
    </row>
    <row r="247" spans="1:6" ht="60" x14ac:dyDescent="0.25">
      <c r="A247" s="54" t="s">
        <v>97</v>
      </c>
      <c r="B247" s="20" t="s">
        <v>96</v>
      </c>
      <c r="C247" s="30" t="s">
        <v>32</v>
      </c>
      <c r="D247" s="31">
        <v>7</v>
      </c>
      <c r="E247" s="82"/>
      <c r="F247" s="82">
        <f t="shared" si="5"/>
        <v>0</v>
      </c>
    </row>
    <row r="248" spans="1:6" ht="15.75" x14ac:dyDescent="0.25">
      <c r="A248" s="54"/>
      <c r="B248" s="20"/>
      <c r="C248" s="30"/>
      <c r="D248" s="31"/>
      <c r="E248" s="82"/>
      <c r="F248" s="82"/>
    </row>
    <row r="249" spans="1:6" ht="15.75" x14ac:dyDescent="0.25">
      <c r="A249" s="54"/>
      <c r="B249" s="20"/>
      <c r="C249" s="30"/>
      <c r="D249" s="31"/>
      <c r="E249" s="82"/>
      <c r="F249" s="82"/>
    </row>
    <row r="250" spans="1:6" ht="90" x14ac:dyDescent="0.25">
      <c r="A250" s="54" t="s">
        <v>98</v>
      </c>
      <c r="B250" s="73" t="s">
        <v>107</v>
      </c>
      <c r="C250" s="26" t="s">
        <v>31</v>
      </c>
      <c r="D250" s="31">
        <v>292</v>
      </c>
      <c r="E250" s="82"/>
      <c r="F250" s="82">
        <f t="shared" si="5"/>
        <v>0</v>
      </c>
    </row>
    <row r="251" spans="1:6" ht="15.75" x14ac:dyDescent="0.25">
      <c r="A251" s="54"/>
      <c r="B251" s="73"/>
      <c r="C251" s="26"/>
      <c r="D251" s="31"/>
      <c r="E251" s="82"/>
      <c r="F251" s="82"/>
    </row>
    <row r="252" spans="1:6" ht="15.75" x14ac:dyDescent="0.25">
      <c r="B252" s="73"/>
      <c r="C252" s="26"/>
      <c r="D252" s="31"/>
      <c r="E252" s="82"/>
      <c r="F252" s="82"/>
    </row>
    <row r="253" spans="1:6" ht="90" x14ac:dyDescent="0.25">
      <c r="A253" s="54" t="s">
        <v>99</v>
      </c>
      <c r="B253" s="73" t="s">
        <v>108</v>
      </c>
      <c r="C253" s="26" t="s">
        <v>31</v>
      </c>
      <c r="D253" s="31">
        <v>292</v>
      </c>
      <c r="E253" s="82"/>
      <c r="F253" s="82">
        <f t="shared" si="5"/>
        <v>0</v>
      </c>
    </row>
    <row r="254" spans="1:6" ht="15.75" x14ac:dyDescent="0.25">
      <c r="A254" s="30"/>
      <c r="B254" s="30"/>
      <c r="C254" s="30"/>
      <c r="D254" s="30"/>
      <c r="E254" s="78"/>
      <c r="F254" s="78"/>
    </row>
    <row r="255" spans="1:6" ht="15.75" x14ac:dyDescent="0.25">
      <c r="A255" s="30"/>
      <c r="B255" s="30"/>
      <c r="C255" s="30"/>
      <c r="D255" s="30"/>
      <c r="E255" s="78"/>
      <c r="F255" s="82"/>
    </row>
    <row r="256" spans="1:6" ht="15.75" x14ac:dyDescent="0.25">
      <c r="A256" s="30"/>
      <c r="B256" s="30"/>
      <c r="C256" s="30"/>
      <c r="D256" s="30"/>
      <c r="E256" s="78"/>
      <c r="F256" s="82"/>
    </row>
    <row r="257" spans="1:6" ht="15.75" x14ac:dyDescent="0.25">
      <c r="A257" s="30"/>
      <c r="B257" s="29" t="s">
        <v>94</v>
      </c>
      <c r="C257" s="30"/>
      <c r="D257" s="30"/>
      <c r="E257" s="78"/>
      <c r="F257" s="84">
        <f>SUM(F226:F253)</f>
        <v>0</v>
      </c>
    </row>
    <row r="258" spans="1:6" ht="15.75" x14ac:dyDescent="0.25">
      <c r="A258" s="30"/>
      <c r="B258" s="30"/>
      <c r="C258" s="30"/>
      <c r="D258" s="30"/>
      <c r="E258" s="78"/>
      <c r="F258" s="78"/>
    </row>
    <row r="259" spans="1:6" ht="15.75" x14ac:dyDescent="0.25">
      <c r="A259" s="30"/>
      <c r="B259" s="30"/>
      <c r="C259" s="30"/>
      <c r="D259" s="30"/>
      <c r="E259" s="78"/>
      <c r="F259" s="82"/>
    </row>
    <row r="260" spans="1:6" ht="15.75" x14ac:dyDescent="0.25">
      <c r="A260" s="30"/>
      <c r="B260" s="30"/>
      <c r="C260" s="30"/>
      <c r="D260" s="30"/>
      <c r="E260" s="78"/>
      <c r="F260" s="78"/>
    </row>
    <row r="261" spans="1:6" ht="15.75" x14ac:dyDescent="0.25">
      <c r="A261" s="30"/>
      <c r="B261" s="30"/>
      <c r="C261" s="30"/>
      <c r="D261" s="30"/>
      <c r="E261" s="78"/>
      <c r="F261" s="78"/>
    </row>
    <row r="262" spans="1:6" ht="15.75" x14ac:dyDescent="0.25">
      <c r="A262" s="30"/>
      <c r="B262" s="30"/>
      <c r="C262" s="30"/>
      <c r="D262" s="30"/>
      <c r="E262" s="78"/>
      <c r="F262" s="78"/>
    </row>
    <row r="263" spans="1:6" ht="15.75" x14ac:dyDescent="0.25">
      <c r="A263" s="30"/>
      <c r="B263" s="30"/>
      <c r="C263" s="30"/>
      <c r="D263" s="30"/>
      <c r="E263" s="78"/>
      <c r="F263" s="78"/>
    </row>
    <row r="264" spans="1:6" x14ac:dyDescent="0.25">
      <c r="E264" s="77"/>
      <c r="F264" s="77"/>
    </row>
    <row r="265" spans="1:6" x14ac:dyDescent="0.25">
      <c r="E265" s="77"/>
      <c r="F265" s="77"/>
    </row>
    <row r="266" spans="1:6" ht="15.75" x14ac:dyDescent="0.25">
      <c r="A266" s="30"/>
      <c r="B266" s="41" t="s">
        <v>147</v>
      </c>
      <c r="C266" s="30"/>
      <c r="D266" s="30"/>
      <c r="E266" s="78"/>
      <c r="F266" s="82"/>
    </row>
    <row r="267" spans="1:6" ht="15.75" x14ac:dyDescent="0.25">
      <c r="A267" s="30"/>
      <c r="B267" s="30"/>
      <c r="C267" s="30"/>
      <c r="D267" s="30"/>
      <c r="E267" s="78"/>
      <c r="F267" s="82"/>
    </row>
    <row r="268" spans="1:6" ht="15.75" x14ac:dyDescent="0.25">
      <c r="A268" s="30"/>
      <c r="B268" s="30"/>
      <c r="C268" s="30"/>
      <c r="D268" s="30"/>
      <c r="E268" s="78"/>
      <c r="F268" s="82"/>
    </row>
    <row r="269" spans="1:6" ht="150" x14ac:dyDescent="0.25">
      <c r="A269" s="56" t="s">
        <v>148</v>
      </c>
      <c r="B269" s="25" t="s">
        <v>146</v>
      </c>
      <c r="D269" s="21"/>
      <c r="E269" s="79"/>
      <c r="F269" s="81"/>
    </row>
    <row r="270" spans="1:6" ht="15.75" x14ac:dyDescent="0.25">
      <c r="B270" s="27" t="s">
        <v>150</v>
      </c>
      <c r="C270" s="22" t="s">
        <v>32</v>
      </c>
      <c r="D270" s="21">
        <v>15</v>
      </c>
      <c r="E270" s="79"/>
      <c r="F270" s="81">
        <f>D270*E270</f>
        <v>0</v>
      </c>
    </row>
    <row r="271" spans="1:6" ht="15.75" x14ac:dyDescent="0.25">
      <c r="B271" s="27" t="s">
        <v>151</v>
      </c>
      <c r="C271" s="22" t="s">
        <v>32</v>
      </c>
      <c r="D271" s="21">
        <v>5</v>
      </c>
      <c r="E271" s="79"/>
      <c r="F271" s="81">
        <f t="shared" ref="F271:F280" si="6">D271*E271</f>
        <v>0</v>
      </c>
    </row>
    <row r="272" spans="1:6" ht="15.75" x14ac:dyDescent="0.25">
      <c r="B272" s="27" t="s">
        <v>130</v>
      </c>
      <c r="C272" s="22" t="s">
        <v>32</v>
      </c>
      <c r="D272" s="21">
        <v>8</v>
      </c>
      <c r="E272" s="79"/>
      <c r="F272" s="81">
        <f t="shared" si="6"/>
        <v>0</v>
      </c>
    </row>
    <row r="273" spans="2:6" ht="15.75" x14ac:dyDescent="0.25">
      <c r="B273" s="27" t="s">
        <v>152</v>
      </c>
      <c r="C273" s="22" t="s">
        <v>32</v>
      </c>
      <c r="D273" s="21">
        <v>3</v>
      </c>
      <c r="E273" s="79"/>
      <c r="F273" s="81">
        <f t="shared" si="6"/>
        <v>0</v>
      </c>
    </row>
    <row r="274" spans="2:6" ht="15.75" x14ac:dyDescent="0.25">
      <c r="B274" s="27" t="s">
        <v>153</v>
      </c>
      <c r="C274" s="22" t="s">
        <v>32</v>
      </c>
      <c r="D274" s="21">
        <v>2</v>
      </c>
      <c r="E274" s="79"/>
      <c r="F274" s="81">
        <f t="shared" si="6"/>
        <v>0</v>
      </c>
    </row>
    <row r="275" spans="2:6" ht="15.75" x14ac:dyDescent="0.25">
      <c r="B275" s="27" t="s">
        <v>154</v>
      </c>
      <c r="C275" s="22" t="s">
        <v>32</v>
      </c>
      <c r="D275" s="21">
        <v>2</v>
      </c>
      <c r="E275" s="79"/>
      <c r="F275" s="81">
        <f t="shared" si="6"/>
        <v>0</v>
      </c>
    </row>
    <row r="276" spans="2:6" ht="15.75" x14ac:dyDescent="0.25">
      <c r="B276" s="27" t="s">
        <v>155</v>
      </c>
      <c r="C276" s="22" t="s">
        <v>32</v>
      </c>
      <c r="D276" s="21">
        <v>2</v>
      </c>
      <c r="E276" s="79"/>
      <c r="F276" s="81">
        <f t="shared" si="6"/>
        <v>0</v>
      </c>
    </row>
    <row r="277" spans="2:6" ht="15.75" x14ac:dyDescent="0.25">
      <c r="B277" s="27" t="s">
        <v>156</v>
      </c>
      <c r="C277" s="22" t="s">
        <v>32</v>
      </c>
      <c r="D277" s="21">
        <v>1</v>
      </c>
      <c r="E277" s="79"/>
      <c r="F277" s="81">
        <f t="shared" si="6"/>
        <v>0</v>
      </c>
    </row>
    <row r="278" spans="2:6" ht="15.75" x14ac:dyDescent="0.25">
      <c r="B278" s="27" t="s">
        <v>157</v>
      </c>
      <c r="C278" s="22" t="s">
        <v>32</v>
      </c>
      <c r="D278" s="21">
        <v>3</v>
      </c>
      <c r="E278" s="79"/>
      <c r="F278" s="81">
        <f t="shared" si="6"/>
        <v>0</v>
      </c>
    </row>
    <row r="279" spans="2:6" ht="15.75" x14ac:dyDescent="0.25">
      <c r="B279" s="27" t="s">
        <v>159</v>
      </c>
      <c r="C279" s="22" t="s">
        <v>32</v>
      </c>
      <c r="D279" s="21">
        <v>3</v>
      </c>
      <c r="E279" s="79"/>
      <c r="F279" s="81">
        <f t="shared" si="6"/>
        <v>0</v>
      </c>
    </row>
    <row r="280" spans="2:6" ht="15.75" x14ac:dyDescent="0.25">
      <c r="B280" s="27" t="s">
        <v>158</v>
      </c>
      <c r="C280" s="22" t="s">
        <v>32</v>
      </c>
      <c r="D280" s="21">
        <v>2</v>
      </c>
      <c r="E280" s="79"/>
      <c r="F280" s="81">
        <f t="shared" si="6"/>
        <v>0</v>
      </c>
    </row>
    <row r="281" spans="2:6" ht="15.75" x14ac:dyDescent="0.25">
      <c r="D281" s="75"/>
      <c r="E281" s="79" t="s">
        <v>127</v>
      </c>
      <c r="F281" s="81">
        <f>SUM(F270:F280)</f>
        <v>0</v>
      </c>
    </row>
    <row r="282" spans="2:6" ht="15.75" x14ac:dyDescent="0.25">
      <c r="B282" s="25"/>
      <c r="C282" s="64"/>
      <c r="D282" s="61"/>
      <c r="E282" s="83"/>
      <c r="F282" s="80"/>
    </row>
    <row r="283" spans="2:6" ht="15.75" x14ac:dyDescent="0.25">
      <c r="B283" s="25"/>
      <c r="C283" s="64"/>
      <c r="D283" s="61"/>
      <c r="E283" s="83"/>
      <c r="F283" s="80"/>
    </row>
    <row r="284" spans="2:6" ht="15.75" x14ac:dyDescent="0.25">
      <c r="B284" s="30"/>
      <c r="C284" s="30"/>
      <c r="D284" s="30"/>
      <c r="E284" s="78"/>
      <c r="F284" s="82"/>
    </row>
    <row r="285" spans="2:6" ht="15.75" x14ac:dyDescent="0.25">
      <c r="B285" s="29" t="s">
        <v>149</v>
      </c>
      <c r="C285" s="30"/>
      <c r="D285" s="30"/>
      <c r="E285" s="78"/>
      <c r="F285" s="84">
        <f>F281</f>
        <v>0</v>
      </c>
    </row>
    <row r="286" spans="2:6" x14ac:dyDescent="0.25">
      <c r="E286" s="77"/>
      <c r="F286" s="77"/>
    </row>
    <row r="287" spans="2:6" x14ac:dyDescent="0.25">
      <c r="E287" s="77"/>
      <c r="F287" s="77"/>
    </row>
    <row r="288" spans="2:6" x14ac:dyDescent="0.25">
      <c r="E288" s="77"/>
      <c r="F288" s="77"/>
    </row>
    <row r="289" spans="5:6" x14ac:dyDescent="0.25">
      <c r="E289" s="77"/>
      <c r="F289" s="77"/>
    </row>
    <row r="290" spans="5:6" x14ac:dyDescent="0.25">
      <c r="E290" s="77"/>
      <c r="F290" s="77"/>
    </row>
    <row r="291" spans="5:6" x14ac:dyDescent="0.25">
      <c r="E291" s="77"/>
      <c r="F291" s="77"/>
    </row>
    <row r="292" spans="5:6" x14ac:dyDescent="0.25">
      <c r="E292" s="77"/>
      <c r="F292" s="77"/>
    </row>
    <row r="293" spans="5:6" x14ac:dyDescent="0.25">
      <c r="E293" s="77"/>
      <c r="F293" s="77"/>
    </row>
    <row r="294" spans="5:6" x14ac:dyDescent="0.25">
      <c r="E294" s="77"/>
      <c r="F294" s="77"/>
    </row>
    <row r="295" spans="5:6" x14ac:dyDescent="0.25">
      <c r="E295" s="77"/>
      <c r="F295" s="77"/>
    </row>
    <row r="296" spans="5:6" x14ac:dyDescent="0.25">
      <c r="E296" s="77"/>
      <c r="F296" s="77"/>
    </row>
    <row r="297" spans="5:6" x14ac:dyDescent="0.25">
      <c r="E297" s="77"/>
      <c r="F297" s="77"/>
    </row>
    <row r="298" spans="5:6" x14ac:dyDescent="0.25">
      <c r="E298" s="77"/>
      <c r="F298" s="77"/>
    </row>
    <row r="299" spans="5:6" x14ac:dyDescent="0.25">
      <c r="E299" s="77"/>
      <c r="F299" s="77"/>
    </row>
    <row r="300" spans="5:6" x14ac:dyDescent="0.25">
      <c r="E300" s="77"/>
      <c r="F300" s="77"/>
    </row>
    <row r="301" spans="5:6" x14ac:dyDescent="0.25">
      <c r="E301" s="77"/>
      <c r="F301" s="77"/>
    </row>
    <row r="302" spans="5:6" x14ac:dyDescent="0.25">
      <c r="E302" s="77"/>
      <c r="F302" s="77"/>
    </row>
    <row r="303" spans="5:6" x14ac:dyDescent="0.25">
      <c r="E303" s="77"/>
      <c r="F303" s="77"/>
    </row>
    <row r="304" spans="5:6" x14ac:dyDescent="0.25">
      <c r="E304" s="77"/>
      <c r="F304" s="77"/>
    </row>
    <row r="306" spans="1:6" ht="18" x14ac:dyDescent="0.25">
      <c r="A306" s="97" t="s">
        <v>51</v>
      </c>
      <c r="B306" s="97"/>
      <c r="C306" s="97"/>
      <c r="D306" s="97"/>
      <c r="E306" s="97"/>
      <c r="F306" s="97"/>
    </row>
    <row r="307" spans="1:6" x14ac:dyDescent="0.25">
      <c r="F307" s="77"/>
    </row>
    <row r="308" spans="1:6" x14ac:dyDescent="0.25">
      <c r="F308" s="77"/>
    </row>
    <row r="309" spans="1:6" ht="15.75" x14ac:dyDescent="0.25">
      <c r="B309" s="37" t="s">
        <v>29</v>
      </c>
      <c r="C309" s="38"/>
      <c r="D309" s="38"/>
      <c r="E309" s="39"/>
      <c r="F309" s="87">
        <f>F114</f>
        <v>0</v>
      </c>
    </row>
    <row r="310" spans="1:6" ht="15.75" x14ac:dyDescent="0.25">
      <c r="B310" s="37" t="s">
        <v>34</v>
      </c>
      <c r="C310" s="38"/>
      <c r="D310" s="38"/>
      <c r="E310" s="39"/>
      <c r="F310" s="87">
        <f>F136</f>
        <v>0</v>
      </c>
    </row>
    <row r="311" spans="1:6" ht="15.75" x14ac:dyDescent="0.25">
      <c r="B311" s="37" t="s">
        <v>37</v>
      </c>
      <c r="C311" s="38"/>
      <c r="D311" s="38"/>
      <c r="E311" s="39"/>
      <c r="F311" s="87">
        <f>F163</f>
        <v>0</v>
      </c>
    </row>
    <row r="312" spans="1:6" ht="15.75" x14ac:dyDescent="0.25">
      <c r="B312" s="37" t="s">
        <v>39</v>
      </c>
      <c r="C312" s="38"/>
      <c r="D312" s="38"/>
      <c r="E312" s="39"/>
      <c r="F312" s="87">
        <f>F190</f>
        <v>0</v>
      </c>
    </row>
    <row r="313" spans="1:6" ht="15.75" x14ac:dyDescent="0.25">
      <c r="B313" s="37" t="s">
        <v>46</v>
      </c>
      <c r="C313" s="38"/>
      <c r="D313" s="38"/>
      <c r="E313" s="39"/>
      <c r="F313" s="87">
        <f>F219</f>
        <v>0</v>
      </c>
    </row>
    <row r="314" spans="1:6" ht="15.75" x14ac:dyDescent="0.25">
      <c r="B314" s="37" t="s">
        <v>91</v>
      </c>
      <c r="C314" s="38"/>
      <c r="D314" s="38"/>
      <c r="E314" s="39"/>
      <c r="F314" s="87">
        <f>F257</f>
        <v>0</v>
      </c>
    </row>
    <row r="315" spans="1:6" ht="15.75" x14ac:dyDescent="0.25">
      <c r="B315" s="37" t="s">
        <v>147</v>
      </c>
      <c r="C315" s="38"/>
      <c r="D315" s="38"/>
      <c r="E315" s="39"/>
      <c r="F315" s="87">
        <f>F285</f>
        <v>0</v>
      </c>
    </row>
    <row r="316" spans="1:6" ht="15.75" x14ac:dyDescent="0.25">
      <c r="B316" s="48"/>
      <c r="C316" s="48"/>
      <c r="D316" s="48"/>
      <c r="E316" s="48"/>
      <c r="F316" s="88"/>
    </row>
    <row r="317" spans="1:6" ht="15.75" x14ac:dyDescent="0.25">
      <c r="B317" s="48"/>
      <c r="C317" s="48"/>
      <c r="D317" s="48"/>
      <c r="E317" s="48"/>
      <c r="F317" s="88"/>
    </row>
    <row r="318" spans="1:6" ht="15.75" x14ac:dyDescent="0.25">
      <c r="B318" s="95" t="s">
        <v>59</v>
      </c>
      <c r="C318" s="95"/>
      <c r="D318" s="95"/>
      <c r="E318" s="98"/>
      <c r="F318" s="88">
        <f>SUM(F309:F315)</f>
        <v>0</v>
      </c>
    </row>
    <row r="319" spans="1:6" ht="15.75" x14ac:dyDescent="0.25">
      <c r="B319" s="99" t="s">
        <v>55</v>
      </c>
      <c r="C319" s="99"/>
      <c r="D319" s="99"/>
      <c r="E319" s="99"/>
      <c r="F319" s="89">
        <f>F318*0.25</f>
        <v>0</v>
      </c>
    </row>
    <row r="320" spans="1:6" ht="15.75" x14ac:dyDescent="0.25">
      <c r="B320" s="95" t="s">
        <v>60</v>
      </c>
      <c r="C320" s="95"/>
      <c r="D320" s="95"/>
      <c r="E320" s="98"/>
      <c r="F320" s="90">
        <f>F318+F319</f>
        <v>0</v>
      </c>
    </row>
    <row r="321" spans="2:6" ht="15.75" x14ac:dyDescent="0.25">
      <c r="B321" s="48"/>
      <c r="C321" s="48"/>
      <c r="D321" s="48"/>
      <c r="E321" s="48"/>
      <c r="F321" s="88"/>
    </row>
    <row r="322" spans="2:6" ht="16.5" thickBot="1" x14ac:dyDescent="0.3">
      <c r="B322" s="53"/>
      <c r="C322" s="53"/>
      <c r="D322" s="53"/>
      <c r="E322" s="53"/>
      <c r="F322" s="91"/>
    </row>
    <row r="323" spans="2:6" ht="16.5" thickTop="1" x14ac:dyDescent="0.25">
      <c r="F323" s="78"/>
    </row>
    <row r="324" spans="2:6" ht="15.75" x14ac:dyDescent="0.25">
      <c r="B324" s="95" t="s">
        <v>164</v>
      </c>
      <c r="C324" s="95"/>
      <c r="D324" s="95"/>
      <c r="E324" s="95"/>
      <c r="F324" s="90">
        <f>F320</f>
        <v>0</v>
      </c>
    </row>
    <row r="325" spans="2:6" ht="15.75" x14ac:dyDescent="0.25">
      <c r="B325" s="48"/>
      <c r="C325" s="48"/>
      <c r="D325" s="48"/>
      <c r="E325" s="48"/>
      <c r="F325" s="88"/>
    </row>
    <row r="326" spans="2:6" ht="15.75" x14ac:dyDescent="0.25">
      <c r="B326" s="48"/>
      <c r="C326" s="48"/>
      <c r="D326" s="48"/>
      <c r="E326" s="48"/>
      <c r="F326" s="92"/>
    </row>
    <row r="327" spans="2:6" ht="15.75" x14ac:dyDescent="0.25">
      <c r="B327" s="48"/>
      <c r="C327" s="48"/>
      <c r="D327" s="49"/>
      <c r="E327" s="50"/>
      <c r="F327" s="90"/>
    </row>
    <row r="328" spans="2:6" x14ac:dyDescent="0.25">
      <c r="B328" s="50"/>
      <c r="C328" s="50"/>
      <c r="D328" s="50"/>
      <c r="E328" s="50"/>
      <c r="F328" s="93"/>
    </row>
    <row r="329" spans="2:6" ht="15.75" x14ac:dyDescent="0.25">
      <c r="B329" s="51"/>
      <c r="C329" s="51"/>
      <c r="D329" s="51"/>
      <c r="E329" s="51"/>
      <c r="F329" s="52"/>
    </row>
    <row r="330" spans="2:6" ht="15.75" x14ac:dyDescent="0.25">
      <c r="B330" s="51"/>
      <c r="C330" s="51"/>
      <c r="D330" s="51"/>
      <c r="E330" s="51"/>
      <c r="F330" s="52"/>
    </row>
    <row r="331" spans="2:6" ht="15.75" x14ac:dyDescent="0.25">
      <c r="B331" s="51"/>
      <c r="C331" s="51"/>
      <c r="D331" s="51"/>
      <c r="E331" s="51"/>
      <c r="F331" s="52"/>
    </row>
    <row r="334" spans="2:6" ht="15.75" x14ac:dyDescent="0.25">
      <c r="B334" s="20" t="s">
        <v>123</v>
      </c>
      <c r="C334" s="19"/>
      <c r="D334" s="40" t="s">
        <v>56</v>
      </c>
      <c r="E334" s="40"/>
    </row>
    <row r="335" spans="2:6" ht="15.75" x14ac:dyDescent="0.25">
      <c r="C335" s="19"/>
      <c r="D335" s="21"/>
      <c r="E335" s="23"/>
    </row>
    <row r="336" spans="2:6" ht="15.75" x14ac:dyDescent="0.25">
      <c r="C336" s="22"/>
      <c r="D336" s="21"/>
      <c r="E336" s="23"/>
    </row>
    <row r="337" spans="3:5" ht="15.75" x14ac:dyDescent="0.25">
      <c r="D337" s="65"/>
      <c r="E337" s="66"/>
    </row>
    <row r="338" spans="3:5" ht="15.75" x14ac:dyDescent="0.25">
      <c r="C338" s="41"/>
      <c r="D338" s="21"/>
      <c r="E338" s="67"/>
    </row>
    <row r="339" spans="3:5" ht="15.75" x14ac:dyDescent="0.25">
      <c r="C339" s="68" t="s">
        <v>100</v>
      </c>
      <c r="D339" s="69"/>
      <c r="E339" s="70"/>
    </row>
    <row r="340" spans="3:5" ht="15.75" x14ac:dyDescent="0.25">
      <c r="C340" t="s">
        <v>101</v>
      </c>
    </row>
  </sheetData>
  <sheetProtection password="D1A1" sheet="1" objects="1" scenarios="1"/>
  <mergeCells count="8">
    <mergeCell ref="B324:E324"/>
    <mergeCell ref="A4:F4"/>
    <mergeCell ref="A306:F306"/>
    <mergeCell ref="B318:E318"/>
    <mergeCell ref="B319:E319"/>
    <mergeCell ref="B320:E320"/>
    <mergeCell ref="A38:B38"/>
    <mergeCell ref="B39:E42"/>
  </mergeCells>
  <printOptions horizontalCentered="1" verticalCentered="1"/>
  <pageMargins left="0.70866141732283472" right="0.70866141732283472" top="0.74803149606299213" bottom="0.74803149606299213" header="0.31496062992125984" footer="0.31496062992125984"/>
  <pageSetup paperSize="9" scale="66" firstPageNumber="110" fitToHeight="4" orientation="portrait" useFirstPageNumber="1" r:id="rId1"/>
  <headerFooter>
    <oddHeader>&amp;LPOTENS GRUPA d.o.o. Rijeka&amp;RElaborat broj:O-12/16, listopad 2016</oddHeader>
    <oddFooter xml:space="preserve">&amp;L&amp;"Arial,Regular"&amp;8Rijeka, Vere Bratonje 23&amp;R&amp;"Arial,Regular"&amp;8&amp;P/143&amp;"-,Regular"&amp;11
</oddFooter>
    <evenHeader>&amp;LVIRTUS PROJEKT d.o.o. Rijeka&amp;C4&amp;RELABORAT BROJ: O-12/14</evenHeader>
  </headerFooter>
  <rowBreaks count="12" manualBreakCount="12">
    <brk id="69" max="5" man="1"/>
    <brk id="93" max="5" man="1"/>
    <brk id="116" max="5" man="1"/>
    <brk id="138" max="5" man="1"/>
    <brk id="164" max="5" man="1"/>
    <brk id="175" max="5" man="1"/>
    <brk id="185" max="5" man="1"/>
    <brk id="200" max="5" man="1"/>
    <brk id="220" max="5" man="1"/>
    <brk id="245" max="5" man="1"/>
    <brk id="261" max="5" man="1"/>
    <brk id="30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Robi</cp:lastModifiedBy>
  <cp:lastPrinted>2017-01-05T10:45:59Z</cp:lastPrinted>
  <dcterms:created xsi:type="dcterms:W3CDTF">2014-05-23T05:55:14Z</dcterms:created>
  <dcterms:modified xsi:type="dcterms:W3CDTF">2017-08-07T09:48:32Z</dcterms:modified>
</cp:coreProperties>
</file>